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05" windowHeight="9285" activeTab="0"/>
  </bookViews>
  <sheets>
    <sheet name="302" sheetId="1" r:id="rId1"/>
  </sheets>
  <externalReferences>
    <externalReference r:id="rId4"/>
    <externalReference r:id="rId5"/>
    <externalReference r:id="rId6"/>
  </externalReferences>
  <definedNames>
    <definedName name="aaaa" localSheetId="0">'[3]Hydrotechnické výpočty'!#REF!</definedName>
    <definedName name="aaaa">'[3]Hydrotechnické výpočty'!#REF!</definedName>
    <definedName name="hydro" localSheetId="0">'[3]Hydrotechnické výpočty'!#REF!</definedName>
    <definedName name="hydro">'[3]Hydrotechnické výpočty'!#REF!</definedName>
    <definedName name="Hydrotechnické_výpočty" localSheetId="0">'[2]HV I.etapa'!#REF!</definedName>
    <definedName name="Hydrotechnické_výpočty">'[2]HV I.etapa'!#REF!</definedName>
    <definedName name="_xlnm.Print_Area" localSheetId="0">'302'!$A$1:$F$29</definedName>
    <definedName name="s" localSheetId="0">'[2]HV I.etapa'!#REF!</definedName>
    <definedName name="s">'[2]HV I.etapa'!#REF!</definedName>
    <definedName name="test" localSheetId="0">'[1]Hydrotechnické výpočty I.E'!#REF!</definedName>
    <definedName name="test">'[1]Hydrotechnické výpočty I.E'!#REF!</definedName>
  </definedNames>
  <calcPr fullCalcOnLoad="1"/>
</workbook>
</file>

<file path=xl/sharedStrings.xml><?xml version="1.0" encoding="utf-8"?>
<sst xmlns="http://schemas.openxmlformats.org/spreadsheetml/2006/main" count="58" uniqueCount="35">
  <si>
    <t>množství</t>
  </si>
  <si>
    <t>Položka</t>
  </si>
  <si>
    <t>Zkrácený popis</t>
  </si>
  <si>
    <t>jednotka</t>
  </si>
  <si>
    <t>m3</t>
  </si>
  <si>
    <t>m2</t>
  </si>
  <si>
    <t>m</t>
  </si>
  <si>
    <t>Přebytečný výkopek</t>
  </si>
  <si>
    <t>soubor</t>
  </si>
  <si>
    <t>Zásyp výkopu vytěženou zeminou</t>
  </si>
  <si>
    <t>Zásyp výkopu štěrkodrtí</t>
  </si>
  <si>
    <t>Stavební drenáž</t>
  </si>
  <si>
    <t>Podsyp a obsyp potrubí písek 0-8mm</t>
  </si>
  <si>
    <t>Zaměření skutečného provedení</t>
  </si>
  <si>
    <t>jedn.cena</t>
  </si>
  <si>
    <t>Cena</t>
  </si>
  <si>
    <t>Pažení stěn výkopů</t>
  </si>
  <si>
    <t>Hloubení rýh</t>
  </si>
  <si>
    <t>CELKEM</t>
  </si>
  <si>
    <t>montáž</t>
  </si>
  <si>
    <t>Vyčištění stok</t>
  </si>
  <si>
    <t>Zkouška vodotěsnosti</t>
  </si>
  <si>
    <t>Televizní prohlídka potrubí</t>
  </si>
  <si>
    <t>Potrubí PVC SN8 DN150</t>
  </si>
  <si>
    <t>Kanalizační  šachty DN 1000, vč.pojízdného samonivelačního poklopu tř.D400, osazení,…</t>
  </si>
  <si>
    <t>Potrubí PVC SN8 DN200</t>
  </si>
  <si>
    <t>SO 302 - VÝMĚNA LAPAČE TUKŮ + OPRAVA KANAL. PŘÍPOJKY</t>
  </si>
  <si>
    <t>Potrubí PVC SN8 DN250</t>
  </si>
  <si>
    <t>Odlučovač tukových látek - LTP 7B-MKK/II - Q=7,0 l/s, vč. Poklopu, obetonování, osazení,…</t>
  </si>
  <si>
    <t>Napojení odvodňovacího žlábku</t>
  </si>
  <si>
    <t>Přepojení stávající kanalizace na nové potrubí</t>
  </si>
  <si>
    <t>Podchycení a zajištění stávajících IS</t>
  </si>
  <si>
    <t>Provozroní přepojení kanalizace během stavby</t>
  </si>
  <si>
    <t>Uliční vpust z beton.dílců vč. mříže s nálevkou a koše na bahno - dodávka + montáž</t>
  </si>
  <si>
    <t>Vedlejší rozpočtové náklady + zařízení staveniště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</si>
</sst>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&quot;Kč&quot;"/>
    <numFmt numFmtId="166" formatCode="0.0000"/>
    <numFmt numFmtId="167" formatCode="#,##0.000000"/>
    <numFmt numFmtId="168" formatCode="0.000&quot; l/s&quot;"/>
    <numFmt numFmtId="169" formatCode="#,##0\ &quot;Kč&quot;"/>
    <numFmt numFmtId="170" formatCode="0.0000%"/>
    <numFmt numFmtId="171" formatCode="0.000%"/>
    <numFmt numFmtId="172" formatCode="0.0"/>
    <numFmt numFmtId="173" formatCode="0&quot;  &quot;"/>
    <numFmt numFmtId="174" formatCode="General&quot;  &quot;"/>
    <numFmt numFmtId="175" formatCode="0.00000"/>
    <numFmt numFmtId="176" formatCode="&quot;II.-&quot;General"/>
    <numFmt numFmtId="177" formatCode="0.00000000"/>
    <numFmt numFmtId="178" formatCode="0.0000000"/>
    <numFmt numFmtId="179" formatCode="0.000000"/>
    <numFmt numFmtId="180" formatCode="&quot;UV&quot;0"/>
    <numFmt numFmtId="181" formatCode="&quot;D&quot;0"/>
    <numFmt numFmtId="182" formatCode="&quot;S&quot;0"/>
    <numFmt numFmtId="183" formatCode="0&quot; m&quot;"/>
    <numFmt numFmtId="184" formatCode="0.0%"/>
    <numFmt numFmtId="185" formatCode="General&quot; - &quot;"/>
    <numFmt numFmtId="186" formatCode="0.00&quot; &quot;"/>
    <numFmt numFmtId="187" formatCode="&quot;K&quot;0"/>
    <numFmt numFmtId="188" formatCode="&quot;V&quot;0"/>
    <numFmt numFmtId="189" formatCode="&quot;P&quot;0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</numFmts>
  <fonts count="26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0"/>
    </font>
    <font>
      <u val="single"/>
      <sz val="12"/>
      <color indexed="12"/>
      <name val="Times New Roman CE"/>
      <family val="1"/>
    </font>
    <font>
      <u val="single"/>
      <sz val="12"/>
      <color indexed="36"/>
      <name val="Times New Roman CE"/>
      <family val="1"/>
    </font>
    <font>
      <i/>
      <sz val="12"/>
      <name val="Times New Roman CE"/>
      <family val="0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4" fillId="0" borderId="0" applyFont="0" applyFill="0" applyBorder="0" applyAlignment="0" applyProtection="0"/>
    <xf numFmtId="0" fontId="2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3" borderId="8" applyNumberFormat="0" applyAlignment="0" applyProtection="0"/>
    <xf numFmtId="0" fontId="24" fillId="13" borderId="9" applyNumberFormat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10" xfId="47" applyBorder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47" applyNumberFormat="1" applyBorder="1">
      <alignment/>
      <protection/>
    </xf>
    <xf numFmtId="0" fontId="0" fillId="0" borderId="10" xfId="47" applyFont="1" applyBorder="1">
      <alignment/>
      <protection/>
    </xf>
    <xf numFmtId="0" fontId="0" fillId="0" borderId="10" xfId="47" applyFont="1" applyBorder="1" applyAlignment="1">
      <alignment wrapText="1"/>
      <protection/>
    </xf>
    <xf numFmtId="0" fontId="0" fillId="0" borderId="10" xfId="47" applyBorder="1">
      <alignment/>
      <protection/>
    </xf>
    <xf numFmtId="0" fontId="0" fillId="0" borderId="10" xfId="47" applyFont="1" applyBorder="1" applyAlignment="1">
      <alignment horizontal="center"/>
      <protection/>
    </xf>
    <xf numFmtId="0" fontId="0" fillId="0" borderId="10" xfId="47" applyFont="1" applyBorder="1" applyAlignment="1">
      <alignment horizontal="right"/>
      <protection/>
    </xf>
    <xf numFmtId="2" fontId="0" fillId="0" borderId="11" xfId="47" applyNumberFormat="1" applyBorder="1">
      <alignment/>
      <protection/>
    </xf>
    <xf numFmtId="169" fontId="0" fillId="0" borderId="12" xfId="47" applyNumberFormat="1" applyBorder="1">
      <alignment/>
      <protection/>
    </xf>
    <xf numFmtId="169" fontId="0" fillId="0" borderId="10" xfId="47" applyNumberFormat="1" applyBorder="1">
      <alignment/>
      <protection/>
    </xf>
    <xf numFmtId="169" fontId="0" fillId="0" borderId="13" xfId="49" applyNumberFormat="1" applyBorder="1">
      <alignment/>
      <protection/>
    </xf>
    <xf numFmtId="0" fontId="0" fillId="0" borderId="0" xfId="49">
      <alignment/>
      <protection/>
    </xf>
    <xf numFmtId="0" fontId="0" fillId="0" borderId="0" xfId="0" applyNumberFormat="1" applyAlignment="1">
      <alignment/>
    </xf>
    <xf numFmtId="0" fontId="5" fillId="0" borderId="14" xfId="49" applyFont="1" applyBorder="1">
      <alignment/>
      <protection/>
    </xf>
    <xf numFmtId="0" fontId="5" fillId="0" borderId="15" xfId="49" applyFont="1" applyBorder="1">
      <alignment/>
      <protection/>
    </xf>
    <xf numFmtId="0" fontId="0" fillId="0" borderId="15" xfId="49" applyBorder="1">
      <alignment/>
      <protection/>
    </xf>
    <xf numFmtId="169" fontId="5" fillId="0" borderId="16" xfId="49" applyNumberFormat="1" applyFont="1" applyBorder="1">
      <alignment/>
      <protection/>
    </xf>
    <xf numFmtId="0" fontId="0" fillId="0" borderId="17" xfId="49" applyBorder="1">
      <alignment/>
      <protection/>
    </xf>
    <xf numFmtId="0" fontId="0" fillId="0" borderId="11" xfId="47" applyFont="1" applyBorder="1" applyAlignment="1">
      <alignment horizontal="center"/>
      <protection/>
    </xf>
    <xf numFmtId="0" fontId="0" fillId="0" borderId="18" xfId="47" applyBorder="1" applyAlignment="1">
      <alignment horizontal="center"/>
      <protection/>
    </xf>
    <xf numFmtId="0" fontId="0" fillId="0" borderId="11" xfId="48" applyFont="1" applyBorder="1">
      <alignment/>
      <protection/>
    </xf>
    <xf numFmtId="0" fontId="8" fillId="0" borderId="19" xfId="47" applyFont="1" applyFill="1" applyBorder="1">
      <alignment/>
      <protection/>
    </xf>
    <xf numFmtId="0" fontId="8" fillId="0" borderId="20" xfId="47" applyFont="1" applyFill="1" applyBorder="1">
      <alignment/>
      <protection/>
    </xf>
    <xf numFmtId="0" fontId="8" fillId="0" borderId="20" xfId="47" applyFont="1" applyFill="1" applyBorder="1" applyAlignment="1">
      <alignment horizontal="center"/>
      <protection/>
    </xf>
    <xf numFmtId="0" fontId="8" fillId="0" borderId="21" xfId="47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49" applyFont="1" applyBorder="1">
      <alignment/>
      <protection/>
    </xf>
    <xf numFmtId="0" fontId="0" fillId="0" borderId="0" xfId="47" applyFont="1">
      <alignment/>
      <protection/>
    </xf>
    <xf numFmtId="9" fontId="0" fillId="0" borderId="0" xfId="47" applyNumberFormat="1">
      <alignment/>
      <protection/>
    </xf>
    <xf numFmtId="169" fontId="0" fillId="0" borderId="10" xfId="47" applyNumberFormat="1" applyFill="1" applyBorder="1">
      <alignment/>
      <protection/>
    </xf>
    <xf numFmtId="0" fontId="0" fillId="0" borderId="22" xfId="47" applyBorder="1" applyAlignment="1">
      <alignment horizontal="center"/>
      <protection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169" fontId="0" fillId="0" borderId="24" xfId="47" applyNumberFormat="1" applyBorder="1">
      <alignment/>
      <protection/>
    </xf>
    <xf numFmtId="0" fontId="0" fillId="0" borderId="25" xfId="47" applyBorder="1" applyAlignment="1">
      <alignment horizontal="center"/>
      <protection/>
    </xf>
    <xf numFmtId="2" fontId="0" fillId="0" borderId="10" xfId="47" applyNumberFormat="1" applyFill="1" applyBorder="1">
      <alignment/>
      <protection/>
    </xf>
    <xf numFmtId="2" fontId="0" fillId="0" borderId="26" xfId="47" applyNumberFormat="1" applyFill="1" applyBorder="1">
      <alignment/>
      <protection/>
    </xf>
    <xf numFmtId="169" fontId="0" fillId="0" borderId="27" xfId="47" applyNumberFormat="1" applyBorder="1">
      <alignment/>
      <protection/>
    </xf>
    <xf numFmtId="9" fontId="0" fillId="0" borderId="23" xfId="51" applyFont="1" applyFill="1" applyBorder="1" applyAlignment="1">
      <alignment/>
    </xf>
    <xf numFmtId="191" fontId="0" fillId="0" borderId="26" xfId="39" applyNumberFormat="1" applyFont="1" applyFill="1" applyBorder="1" applyAlignment="1">
      <alignment/>
    </xf>
    <xf numFmtId="0" fontId="9" fillId="0" borderId="0" xfId="47" applyFont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ešťová kanalizace" xfId="47"/>
    <cellStyle name="normální_NTL plynovod" xfId="48"/>
    <cellStyle name="normální_Vodvodní přípojk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Dokumenty\Technick&#233;%20zpr&#225;vy%2098\Z&#225;kupy\V&#253;po&#269;ty%20ZAKU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kce_2000\Zdiby\HT%20v&#253;po&#269;ty%20ZDIB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kce_20\Zdiby\HT%20v&#253;po&#269;ty%20ZDIB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stavba haly"/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V I.etapa"/>
      <sheetName val="HV III.etapa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echod ST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2" sqref="A2"/>
    </sheetView>
  </sheetViews>
  <sheetFormatPr defaultColWidth="8.796875" defaultRowHeight="15"/>
  <cols>
    <col min="1" max="1" width="8" style="1" customWidth="1"/>
    <col min="2" max="2" width="35.59765625" style="1" customWidth="1"/>
    <col min="3" max="3" width="8.59765625" style="1" customWidth="1"/>
    <col min="4" max="4" width="9.59765625" style="1" customWidth="1"/>
    <col min="5" max="5" width="14.3984375" style="1" bestFit="1" customWidth="1"/>
    <col min="6" max="6" width="11.69921875" style="1" bestFit="1" customWidth="1"/>
    <col min="7" max="7" width="12.19921875" style="1" bestFit="1" customWidth="1"/>
    <col min="8" max="16384" width="9" style="1" customWidth="1"/>
  </cols>
  <sheetData>
    <row r="1" spans="1:6" ht="20.25">
      <c r="A1" s="44" t="s">
        <v>26</v>
      </c>
      <c r="B1" s="44"/>
      <c r="C1" s="44"/>
      <c r="D1" s="44"/>
      <c r="E1" s="44"/>
      <c r="F1" s="44"/>
    </row>
    <row r="2" ht="16.5" thickBot="1"/>
    <row r="3" spans="1:10" ht="16.5" thickBot="1">
      <c r="A3" s="25" t="s">
        <v>1</v>
      </c>
      <c r="B3" s="26" t="s">
        <v>2</v>
      </c>
      <c r="C3" s="27" t="s">
        <v>3</v>
      </c>
      <c r="D3" s="27" t="s">
        <v>0</v>
      </c>
      <c r="E3" s="27" t="s">
        <v>14</v>
      </c>
      <c r="F3" s="28" t="s">
        <v>15</v>
      </c>
      <c r="G3" s="31"/>
      <c r="J3" s="31"/>
    </row>
    <row r="4" spans="1:6" ht="16.5" thickTop="1">
      <c r="A4" s="23">
        <v>1</v>
      </c>
      <c r="B4" s="24" t="s">
        <v>17</v>
      </c>
      <c r="C4" s="22" t="s">
        <v>4</v>
      </c>
      <c r="D4" s="11">
        <v>273.46</v>
      </c>
      <c r="E4" s="13">
        <v>250</v>
      </c>
      <c r="F4" s="12">
        <f>D4*E4</f>
        <v>68365</v>
      </c>
    </row>
    <row r="5" spans="1:6" ht="15.75">
      <c r="A5" s="23">
        <f>A4+1</f>
        <v>2</v>
      </c>
      <c r="B5" s="6" t="s">
        <v>16</v>
      </c>
      <c r="C5" s="9" t="s">
        <v>5</v>
      </c>
      <c r="D5" s="5">
        <v>420.69</v>
      </c>
      <c r="E5" s="13">
        <v>125</v>
      </c>
      <c r="F5" s="12">
        <f aca="true" t="shared" si="0" ref="F5:F28">D5*E5</f>
        <v>52586.25</v>
      </c>
    </row>
    <row r="6" spans="1:7" ht="15.75">
      <c r="A6" s="23">
        <f>A5+1</f>
        <v>3</v>
      </c>
      <c r="B6" s="7" t="s">
        <v>31</v>
      </c>
      <c r="C6" s="2" t="s">
        <v>6</v>
      </c>
      <c r="D6" s="5">
        <v>30</v>
      </c>
      <c r="E6" s="13">
        <v>390</v>
      </c>
      <c r="F6" s="12">
        <f>D6*E6</f>
        <v>11700</v>
      </c>
      <c r="G6" s="31"/>
    </row>
    <row r="7" spans="1:7" ht="15.75">
      <c r="A7" s="23">
        <f>A6+1</f>
        <v>4</v>
      </c>
      <c r="B7" s="7" t="s">
        <v>12</v>
      </c>
      <c r="C7" s="2" t="s">
        <v>4</v>
      </c>
      <c r="D7" s="5">
        <v>63.46</v>
      </c>
      <c r="E7" s="13">
        <v>530</v>
      </c>
      <c r="F7" s="12">
        <f t="shared" si="0"/>
        <v>33633.8</v>
      </c>
      <c r="G7" s="31"/>
    </row>
    <row r="8" spans="1:7" ht="15.75">
      <c r="A8" s="23">
        <f>A7+1</f>
        <v>5</v>
      </c>
      <c r="B8" s="6" t="s">
        <v>10</v>
      </c>
      <c r="C8" s="9" t="s">
        <v>4</v>
      </c>
      <c r="D8" s="5">
        <v>99.175</v>
      </c>
      <c r="E8" s="13">
        <v>680</v>
      </c>
      <c r="F8" s="12">
        <f t="shared" si="0"/>
        <v>67439</v>
      </c>
      <c r="G8" s="31"/>
    </row>
    <row r="9" spans="1:7" ht="15.75">
      <c r="A9" s="23">
        <f>A8+1</f>
        <v>6</v>
      </c>
      <c r="B9" s="6" t="s">
        <v>9</v>
      </c>
      <c r="C9" s="2" t="s">
        <v>4</v>
      </c>
      <c r="D9" s="5">
        <v>99.175</v>
      </c>
      <c r="E9" s="13">
        <v>80</v>
      </c>
      <c r="F9" s="12">
        <f t="shared" si="0"/>
        <v>7934</v>
      </c>
      <c r="G9" s="31"/>
    </row>
    <row r="10" spans="1:6" ht="15.75">
      <c r="A10" s="23">
        <f aca="true" t="shared" si="1" ref="A10:A26">A9+1</f>
        <v>7</v>
      </c>
      <c r="B10" s="8" t="s">
        <v>7</v>
      </c>
      <c r="C10" s="2" t="s">
        <v>4</v>
      </c>
      <c r="D10" s="5">
        <f>D4-D8</f>
        <v>174.28499999999997</v>
      </c>
      <c r="E10" s="13">
        <v>400</v>
      </c>
      <c r="F10" s="12">
        <f t="shared" si="0"/>
        <v>69713.99999999999</v>
      </c>
    </row>
    <row r="11" spans="1:6" ht="15.75">
      <c r="A11" s="23">
        <f t="shared" si="1"/>
        <v>8</v>
      </c>
      <c r="B11" s="6" t="s">
        <v>23</v>
      </c>
      <c r="C11" s="9" t="s">
        <v>6</v>
      </c>
      <c r="D11" s="5">
        <v>8</v>
      </c>
      <c r="E11" s="14">
        <v>367</v>
      </c>
      <c r="F11" s="12">
        <f t="shared" si="0"/>
        <v>2936</v>
      </c>
    </row>
    <row r="12" spans="1:6" ht="15.75">
      <c r="A12" s="23">
        <f t="shared" si="1"/>
        <v>9</v>
      </c>
      <c r="B12" s="10" t="s">
        <v>19</v>
      </c>
      <c r="C12" s="9" t="s">
        <v>6</v>
      </c>
      <c r="D12" s="5">
        <f>D11</f>
        <v>8</v>
      </c>
      <c r="E12" s="13">
        <v>95</v>
      </c>
      <c r="F12" s="12">
        <f t="shared" si="0"/>
        <v>760</v>
      </c>
    </row>
    <row r="13" spans="1:9" ht="15.75">
      <c r="A13" s="23">
        <f t="shared" si="1"/>
        <v>10</v>
      </c>
      <c r="B13" s="6" t="s">
        <v>25</v>
      </c>
      <c r="C13" s="9" t="s">
        <v>6</v>
      </c>
      <c r="D13" s="5">
        <v>34</v>
      </c>
      <c r="E13" s="33">
        <v>416</v>
      </c>
      <c r="F13" s="12">
        <f t="shared" si="0"/>
        <v>14144</v>
      </c>
      <c r="I13" s="32"/>
    </row>
    <row r="14" spans="1:9" ht="15.75">
      <c r="A14" s="23">
        <f t="shared" si="1"/>
        <v>11</v>
      </c>
      <c r="B14" s="10" t="s">
        <v>19</v>
      </c>
      <c r="C14" s="9" t="s">
        <v>6</v>
      </c>
      <c r="D14" s="5">
        <f>D13</f>
        <v>34</v>
      </c>
      <c r="E14" s="33">
        <v>115</v>
      </c>
      <c r="F14" s="12">
        <f t="shared" si="0"/>
        <v>3910</v>
      </c>
      <c r="I14" s="32"/>
    </row>
    <row r="15" spans="1:6" ht="15.75">
      <c r="A15" s="23">
        <f t="shared" si="1"/>
        <v>12</v>
      </c>
      <c r="B15" s="6" t="s">
        <v>27</v>
      </c>
      <c r="C15" s="9" t="s">
        <v>6</v>
      </c>
      <c r="D15" s="5">
        <v>51</v>
      </c>
      <c r="E15" s="13">
        <v>633</v>
      </c>
      <c r="F15" s="12">
        <f t="shared" si="0"/>
        <v>32283</v>
      </c>
    </row>
    <row r="16" spans="1:6" ht="15.75">
      <c r="A16" s="23">
        <f t="shared" si="1"/>
        <v>13</v>
      </c>
      <c r="B16" s="10" t="s">
        <v>19</v>
      </c>
      <c r="C16" s="9" t="s">
        <v>6</v>
      </c>
      <c r="D16" s="5">
        <f>D15</f>
        <v>51</v>
      </c>
      <c r="E16" s="13">
        <v>145</v>
      </c>
      <c r="F16" s="12">
        <f t="shared" si="0"/>
        <v>7395</v>
      </c>
    </row>
    <row r="17" spans="1:8" ht="15.75">
      <c r="A17" s="23">
        <f t="shared" si="1"/>
        <v>14</v>
      </c>
      <c r="B17" s="6" t="s">
        <v>11</v>
      </c>
      <c r="C17" s="2" t="s">
        <v>6</v>
      </c>
      <c r="D17" s="5">
        <f>D11+D13+D15</f>
        <v>93</v>
      </c>
      <c r="E17" s="13">
        <v>23</v>
      </c>
      <c r="F17" s="12">
        <f t="shared" si="0"/>
        <v>2139</v>
      </c>
      <c r="H17" s="32"/>
    </row>
    <row r="18" spans="1:8" ht="47.25">
      <c r="A18" s="23">
        <f t="shared" si="1"/>
        <v>15</v>
      </c>
      <c r="B18" s="3" t="s">
        <v>28</v>
      </c>
      <c r="C18" s="4" t="s">
        <v>8</v>
      </c>
      <c r="D18" s="5">
        <v>1</v>
      </c>
      <c r="E18" s="33">
        <v>65000</v>
      </c>
      <c r="F18" s="12">
        <f t="shared" si="0"/>
        <v>65000</v>
      </c>
      <c r="H18" s="32"/>
    </row>
    <row r="19" spans="1:8" ht="31.5" customHeight="1">
      <c r="A19" s="23">
        <f t="shared" si="1"/>
        <v>16</v>
      </c>
      <c r="B19" s="3" t="s">
        <v>24</v>
      </c>
      <c r="C19" s="4" t="s">
        <v>8</v>
      </c>
      <c r="D19" s="5">
        <v>5</v>
      </c>
      <c r="E19" s="13">
        <v>16000</v>
      </c>
      <c r="F19" s="12">
        <f t="shared" si="0"/>
        <v>80000</v>
      </c>
      <c r="H19" s="32"/>
    </row>
    <row r="20" spans="1:6" ht="31.5" customHeight="1">
      <c r="A20" s="23">
        <f t="shared" si="1"/>
        <v>17</v>
      </c>
      <c r="B20" s="3" t="s">
        <v>33</v>
      </c>
      <c r="C20" s="4" t="s">
        <v>8</v>
      </c>
      <c r="D20" s="5">
        <v>2</v>
      </c>
      <c r="E20" s="13">
        <v>7500</v>
      </c>
      <c r="F20" s="12">
        <f>D20*E20</f>
        <v>15000</v>
      </c>
    </row>
    <row r="21" spans="1:6" ht="15.75">
      <c r="A21" s="23">
        <f t="shared" si="1"/>
        <v>18</v>
      </c>
      <c r="B21" s="3" t="s">
        <v>29</v>
      </c>
      <c r="C21" s="4" t="s">
        <v>8</v>
      </c>
      <c r="D21" s="5">
        <v>3</v>
      </c>
      <c r="E21" s="13">
        <v>1800</v>
      </c>
      <c r="F21" s="12">
        <f t="shared" si="0"/>
        <v>5400</v>
      </c>
    </row>
    <row r="22" spans="1:6" ht="31.5" customHeight="1">
      <c r="A22" s="23">
        <f t="shared" si="1"/>
        <v>19</v>
      </c>
      <c r="B22" s="3" t="s">
        <v>30</v>
      </c>
      <c r="C22" s="4" t="s">
        <v>8</v>
      </c>
      <c r="D22" s="5">
        <v>3</v>
      </c>
      <c r="E22" s="13">
        <v>2500</v>
      </c>
      <c r="F22" s="12">
        <f t="shared" si="0"/>
        <v>7500</v>
      </c>
    </row>
    <row r="23" spans="1:6" ht="31.5" customHeight="1">
      <c r="A23" s="23">
        <f t="shared" si="1"/>
        <v>20</v>
      </c>
      <c r="B23" s="3" t="s">
        <v>32</v>
      </c>
      <c r="C23" s="4" t="s">
        <v>8</v>
      </c>
      <c r="D23" s="5">
        <v>1</v>
      </c>
      <c r="E23" s="13">
        <v>7000</v>
      </c>
      <c r="F23" s="12">
        <f>D23*E23</f>
        <v>7000</v>
      </c>
    </row>
    <row r="24" spans="1:6" ht="15.75">
      <c r="A24" s="23">
        <f t="shared" si="1"/>
        <v>21</v>
      </c>
      <c r="B24" s="29" t="s">
        <v>20</v>
      </c>
      <c r="C24" s="4" t="s">
        <v>6</v>
      </c>
      <c r="D24" s="5">
        <f>D17</f>
        <v>93</v>
      </c>
      <c r="E24" s="13">
        <v>25</v>
      </c>
      <c r="F24" s="12">
        <f t="shared" si="0"/>
        <v>2325</v>
      </c>
    </row>
    <row r="25" spans="1:6" ht="15.75">
      <c r="A25" s="23">
        <f t="shared" si="1"/>
        <v>22</v>
      </c>
      <c r="B25" s="30" t="s">
        <v>21</v>
      </c>
      <c r="C25" s="4" t="s">
        <v>6</v>
      </c>
      <c r="D25" s="5">
        <f>D24</f>
        <v>93</v>
      </c>
      <c r="E25" s="13">
        <v>50</v>
      </c>
      <c r="F25" s="12">
        <f t="shared" si="0"/>
        <v>4650</v>
      </c>
    </row>
    <row r="26" spans="1:6" ht="15.75">
      <c r="A26" s="23">
        <f t="shared" si="1"/>
        <v>23</v>
      </c>
      <c r="B26" s="30" t="s">
        <v>22</v>
      </c>
      <c r="C26" s="4" t="s">
        <v>6</v>
      </c>
      <c r="D26" s="5">
        <f>D24</f>
        <v>93</v>
      </c>
      <c r="E26" s="13">
        <v>25</v>
      </c>
      <c r="F26" s="12">
        <f t="shared" si="0"/>
        <v>2325</v>
      </c>
    </row>
    <row r="27" spans="1:6" ht="15.75">
      <c r="A27" s="38">
        <f>A25+1</f>
        <v>23</v>
      </c>
      <c r="B27" s="3" t="s">
        <v>13</v>
      </c>
      <c r="C27" s="4" t="s">
        <v>6</v>
      </c>
      <c r="D27" s="39">
        <f>D16</f>
        <v>51</v>
      </c>
      <c r="E27" s="40">
        <v>15</v>
      </c>
      <c r="F27" s="41">
        <f>D27*E27</f>
        <v>765</v>
      </c>
    </row>
    <row r="28" spans="1:6" ht="32.25" thickBot="1">
      <c r="A28" s="34">
        <f>A26+1</f>
        <v>24</v>
      </c>
      <c r="B28" s="35" t="s">
        <v>34</v>
      </c>
      <c r="C28" s="36" t="s">
        <v>8</v>
      </c>
      <c r="D28" s="42">
        <v>0.04</v>
      </c>
      <c r="E28" s="43">
        <f>SUM(F4:F27)</f>
        <v>564904.05</v>
      </c>
      <c r="F28" s="37">
        <f t="shared" si="0"/>
        <v>22596.162000000004</v>
      </c>
    </row>
    <row r="29" spans="1:6" ht="17.25" thickBot="1" thickTop="1">
      <c r="A29" s="17" t="s">
        <v>18</v>
      </c>
      <c r="B29" s="18"/>
      <c r="C29" s="19"/>
      <c r="D29" s="21"/>
      <c r="E29" s="19"/>
      <c r="F29" s="20">
        <f>SUM(F4:F28)</f>
        <v>587500.212</v>
      </c>
    </row>
    <row r="36" spans="1:11" s="15" customFormat="1" ht="15.75">
      <c r="A36" s="1"/>
      <c r="B36" s="1"/>
      <c r="C36" s="1"/>
      <c r="D36" s="1"/>
      <c r="E36" s="1"/>
      <c r="F36" s="1"/>
      <c r="I36" s="16"/>
      <c r="J36" s="16"/>
      <c r="K36" s="16"/>
    </row>
    <row r="37" spans="1:11" s="15" customFormat="1" ht="15.75">
      <c r="A37" s="1"/>
      <c r="B37" s="1"/>
      <c r="C37" s="1"/>
      <c r="D37" s="1"/>
      <c r="E37" s="1"/>
      <c r="F37" s="1"/>
      <c r="I37" s="16"/>
      <c r="J37" s="16"/>
      <c r="K37" s="16"/>
    </row>
    <row r="38" spans="1:11" s="15" customFormat="1" ht="15.75">
      <c r="A38" s="1"/>
      <c r="B38" s="1"/>
      <c r="C38" s="1"/>
      <c r="D38" s="1"/>
      <c r="E38" s="1"/>
      <c r="F38" s="1"/>
      <c r="I38" s="16"/>
      <c r="J38" s="16"/>
      <c r="K38" s="16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&amp;RTOPKLIMA spol.s r.o. Liberec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TOPKLIMA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Kořínek Petr</dc:creator>
  <cp:keywords/>
  <dc:description/>
  <cp:lastModifiedBy>Oleg FICHTNER</cp:lastModifiedBy>
  <cp:lastPrinted>2007-06-15T10:42:39Z</cp:lastPrinted>
  <dcterms:created xsi:type="dcterms:W3CDTF">2000-02-14T12:59:06Z</dcterms:created>
  <dcterms:modified xsi:type="dcterms:W3CDTF">2009-10-13T05:06:55Z</dcterms:modified>
  <cp:category/>
  <cp:version/>
  <cp:contentType/>
  <cp:contentStatus/>
</cp:coreProperties>
</file>