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0"/>
  </bookViews>
  <sheets>
    <sheet name="SO 701c - Nový vstup" sheetId="1" r:id="rId1"/>
  </sheets>
  <definedNames>
    <definedName name="DATABASE">'SO 701c - Nový vstup'!$A$29:$H$107</definedName>
  </definedNames>
  <calcPr fullCalcOnLoad="1"/>
</workbook>
</file>

<file path=xl/sharedStrings.xml><?xml version="1.0" encoding="utf-8"?>
<sst xmlns="http://schemas.openxmlformats.org/spreadsheetml/2006/main" count="198" uniqueCount="131">
  <si>
    <t>001</t>
  </si>
  <si>
    <t>M3</t>
  </si>
  <si>
    <t>162201102</t>
  </si>
  <si>
    <t>171201201</t>
  </si>
  <si>
    <t>174101101</t>
  </si>
  <si>
    <t>M</t>
  </si>
  <si>
    <t>583373330</t>
  </si>
  <si>
    <t>T</t>
  </si>
  <si>
    <t>181102302</t>
  </si>
  <si>
    <t>M2</t>
  </si>
  <si>
    <t>003</t>
  </si>
  <si>
    <t>941955004</t>
  </si>
  <si>
    <t>949009101</t>
  </si>
  <si>
    <t>PŘESUN LEŠENÍ SAMOSTATNĚ BUDOVANÉ</t>
  </si>
  <si>
    <t>011</t>
  </si>
  <si>
    <t>274351215</t>
  </si>
  <si>
    <t>274351216</t>
  </si>
  <si>
    <t>952901411</t>
  </si>
  <si>
    <t>KUS</t>
  </si>
  <si>
    <t>953941211</t>
  </si>
  <si>
    <t>286199000</t>
  </si>
  <si>
    <t>998012021</t>
  </si>
  <si>
    <t>762</t>
  </si>
  <si>
    <t>762523108</t>
  </si>
  <si>
    <t>611899000</t>
  </si>
  <si>
    <t>998762102</t>
  </si>
  <si>
    <t>766</t>
  </si>
  <si>
    <t>766211420</t>
  </si>
  <si>
    <t>619899000</t>
  </si>
  <si>
    <t>767</t>
  </si>
  <si>
    <t>KG</t>
  </si>
  <si>
    <t>767995102</t>
  </si>
  <si>
    <t>767995103</t>
  </si>
  <si>
    <t>HZS</t>
  </si>
  <si>
    <t>783</t>
  </si>
  <si>
    <t>787</t>
  </si>
  <si>
    <t>998787101</t>
  </si>
  <si>
    <t>Zemní práce</t>
  </si>
  <si>
    <t>Zemní práce celkem</t>
  </si>
  <si>
    <t>Základové konstrukce</t>
  </si>
  <si>
    <t>Základové konstrukce celkem</t>
  </si>
  <si>
    <t>Ostatní konstrukce a práce</t>
  </si>
  <si>
    <t>Ostatní konstrukce a práce celkem</t>
  </si>
  <si>
    <t>Přesuny hmot HSV</t>
  </si>
  <si>
    <t>Přesuny hmot HSV celkem</t>
  </si>
  <si>
    <t>Lešení</t>
  </si>
  <si>
    <t>Lešení celkem</t>
  </si>
  <si>
    <t>Tesařské konstrukce</t>
  </si>
  <si>
    <t>Tesařské konstrukce celkem</t>
  </si>
  <si>
    <t>Truhlářské konstrukce</t>
  </si>
  <si>
    <t>Truhlářské konstrukce celkem</t>
  </si>
  <si>
    <t>Zámečnické konstrukce</t>
  </si>
  <si>
    <t>Zámečnické konstrukce celkem</t>
  </si>
  <si>
    <t>Nátěry</t>
  </si>
  <si>
    <t>Nátěry celkem</t>
  </si>
  <si>
    <t>Zasklívání</t>
  </si>
  <si>
    <t>Zasklívání celkem</t>
  </si>
  <si>
    <t>ZŠ Lesní - škola pro Evropu, Liberec</t>
  </si>
  <si>
    <t>( zakázka D/09 - 044 - DUR )</t>
  </si>
  <si>
    <t>OSTATNÍ KONSTRUKCE A PRÁCE</t>
  </si>
  <si>
    <t>PŘESUNY HMOT HSV</t>
  </si>
  <si>
    <t>LEŠENÍ</t>
  </si>
  <si>
    <t>TRUHLÁŘSKÉ KONSTRUKCE</t>
  </si>
  <si>
    <t>ZÁMEČNICKÉ KONSTRUKCE</t>
  </si>
  <si>
    <t>NÁTĚRY</t>
  </si>
  <si>
    <t>mezisoučet  celkem</t>
  </si>
  <si>
    <t>VRN hl. 6  -  GZS + územní vlivy, ostatní nepřímé náklady</t>
  </si>
  <si>
    <t>%</t>
  </si>
  <si>
    <t xml:space="preserve">DPH  19 % </t>
  </si>
  <si>
    <t>Položka</t>
  </si>
  <si>
    <t>Text položky</t>
  </si>
  <si>
    <t>MJ</t>
  </si>
  <si>
    <t>Množství</t>
  </si>
  <si>
    <t>Cena</t>
  </si>
  <si>
    <t>Cena celkem</t>
  </si>
  <si>
    <t>ZEMNÍ PRÁCE</t>
  </si>
  <si>
    <t>ZÁKLADOVÉ KONSTRUKCE</t>
  </si>
  <si>
    <t>TESAŘSKÉ KONSTRUKCE</t>
  </si>
  <si>
    <t>ZASKLÍVÁNÍ</t>
  </si>
  <si>
    <t>VODOROVNÉ PŘEMÍSTĚNÍ VÝKOPKU DO 50M HORNINY TŘ. 1-4</t>
  </si>
  <si>
    <t>ULOŽENÍ SYPANINY NA SKLÁDKU - uložení výkopku v rámci SO 101</t>
  </si>
  <si>
    <t>ZÁSYP ZHUTNĚNÝ JAM, RÝH  - dovezený materiál</t>
  </si>
  <si>
    <t>DODÁVKA - ŠTĚRKOPÍSEK FR. 0-32MM</t>
  </si>
  <si>
    <t>HLOUBENÍ RÝH DO Š. 0,6 M HORNINA TŘ. 3</t>
  </si>
  <si>
    <t xml:space="preserve">PŘÍPLATEK ZA LEPIVOST - VÝKOP  RÝH Š. DO 60 CM HOR.TŘ. 3 </t>
  </si>
  <si>
    <t>ÚPRAVA PLÁNĚ V ZÁŘEZECH SE ZHUTNĚNÍM - vč. základové spáry</t>
  </si>
  <si>
    <t>ZŘÍZENÍ BEDNĚNÍ STĚN ZÁKLADOVÝCH PÁSŮ</t>
  </si>
  <si>
    <t>ODSTRANĚNÍ BEDNĚNÍ STĚN ZÁKLADOVÝCH PÁSŮ</t>
  </si>
  <si>
    <t>OSAZENÍ KONZOLY PRO MADLO - do zdiva</t>
  </si>
  <si>
    <t>95394121X</t>
  </si>
  <si>
    <t>OSAZENÍ KONZOLY PRO MADLO - přivaření k OK opláštění</t>
  </si>
  <si>
    <t>DODÁVKA - DRŽÁK MADLA KOVOVÝ+ SPOJ. MATERIÁL - povrch žár. PZ</t>
  </si>
  <si>
    <t>VYČIŠTĚNÍ OSTATNÍCH OBJEKTŮ</t>
  </si>
  <si>
    <t>PŘESUN HMOT KONSTRUKCE MONOLITICKÉ VÝŠKY DO 6M</t>
  </si>
  <si>
    <t>LEŠENÍ LEHKÉ POMOCNÉ VÝŠKY PODLAHY DO 3,5M</t>
  </si>
  <si>
    <t>MTŽ PODLAHY Z FOŠEN HOBLOVANÝCH KLADENÝCH NA SRAZ</t>
  </si>
  <si>
    <t>76259500X</t>
  </si>
  <si>
    <t>PŘESUN HMOT TESAŘSKÉ KCE OBJEKT VÝŠKY DO 12M</t>
  </si>
  <si>
    <t xml:space="preserve">DODÁVKA - PODLAHOVÉ PRKNO PROF.35X100MM SIBIŘSKÝ MODŘÍN S       ÚPRAVOU PROTI SKLUZU FRÉZOVANÝMI DRÁŽKAMI , S OPRACOVANÝMI    HRANAMI. ŘEZIVO BUDE Z VÝROBY OPATŘENÉ HLOUBKOVOU  IMPREG-   NACÍ A VRCHNÍM TRASPARETNÍM NÁTEREM ODOLNÝM VODĚ A UV               ZÁŘENÍ </t>
  </si>
  <si>
    <t>76641211X</t>
  </si>
  <si>
    <t>PŘESUN HMOT TRUHLÁŘSKÉ KONSTRUKCE VÝŠKY DO 6M</t>
  </si>
  <si>
    <t>MTŽ MADLO DŘEVĚNÉ DÍLČÍ Š. DO 30CM - 1KS</t>
  </si>
  <si>
    <t>DODÁVKA - DŘEVĚNÉ MADLO MASIV SIBIŘSKÝ MODŘÍN S IMPREGNACÍ</t>
  </si>
  <si>
    <t xml:space="preserve">DODÁVKA - KOVOVÉ PROFILY DLE POPISU V PD + 10 % ZTRATNÉ, SVÁRY   </t>
  </si>
  <si>
    <t>767590001</t>
  </si>
  <si>
    <t xml:space="preserve">D + MTŽ STUPNICE Z POROROŠTU VEL. 800 X 300 X 30MM </t>
  </si>
  <si>
    <t>7679900X</t>
  </si>
  <si>
    <t>POVRCHOVÁ ÚPRAVA OCELOVÝCH KONSTRUKCÍ METALIZACÍ PZ - vč. započtení nákladů za dopravné</t>
  </si>
  <si>
    <t>ÚPRAVA DÉLEK OK NA MÍSTĚ, ROZMĚŘOVÁNÍ KONSTRUKCE</t>
  </si>
  <si>
    <t>998767101</t>
  </si>
  <si>
    <t>PŘESUN HMOT ZÁMEČNICKÉ KCE OBJEKT VÝŠKY DO 6M</t>
  </si>
  <si>
    <t>MTŽ ATYPICKÁ ZÁMEČNICKÁ KONSTRUKCE JEDNOTLIVÉ DÍLY DO 100KG, VČ. VÝROBY - nosná kce schodiště a podesty</t>
  </si>
  <si>
    <t>MTŽ ATYPICKÁ ZÁMEČNICKÁ KONSTRUKCE JEDNOTLIVÉ DÍLY DO 100KG, VČ. VÝROBY - nosná konstrukce opláštění z uzavřených profilů</t>
  </si>
  <si>
    <t>MTŽ ATYPICKÁ ZÁMEČNICKÁ KONSTRUKCE JEDNOTLIVÉ DÍLY DO 10KG,     VČ. VÝROBY - kotevní plechy a držáky</t>
  </si>
  <si>
    <t xml:space="preserve">MTŽ ATYPICKÁ ZÁMEČNICKÁ KONSTRUKCE JEDNOTLIVÉ DÍLY DO 20KG,     VČ. VÝROBY - zavětrování </t>
  </si>
  <si>
    <t>78378300X</t>
  </si>
  <si>
    <t>HLOUBKOVĚ PROVEDENÁ IMPREGNAČNÍ PENETRACE ŘEZIVA A FINÁLNÍ           BEZBARVÝ MIKROPORÉZNÍ NÁTĚR ODOLNÝ VODĚ A UV ZÁŘENÍ - rozvinutá     plocha latí</t>
  </si>
  <si>
    <t>78789230X</t>
  </si>
  <si>
    <t>ZASKLENÍ STŘECHY BEZPEČNOSTNÍM SKLEM CONNEX TL. 6,2MM - kom-    pletní systémové provedení krytiny ze skla, vč. přitlačných, krycích a těsnících lišt a profilů, úpravy zakončení zasklení střechy na volných okrajích a úpravy le-    mování na styku se stěnou objektu</t>
  </si>
  <si>
    <t>MTŽ PODLAHY- SPOJOVACÍ PROSTŘEDKY - nerezové vruty se zapuštěnou      hlavou Torx</t>
  </si>
  <si>
    <t>PŘESUN HMOT ZASKLÍVÁNÍ OBJEKT VÝŠKY DO 6M</t>
  </si>
  <si>
    <t>ZÁKLADOVÝ PÁS BETON PROSTÝ C16/20-XC2</t>
  </si>
  <si>
    <t xml:space="preserve">MTŽ OBKLADU STĚN PLOCHY PŘES 1M2 DO Š. 8CM - platí pro montáž obložení z latí, montáž do OK pomocí samořezných nerezových vrutů se zapuš-                  těnou hlavou, s předvrtáním otvorů do OK i dřeva </t>
  </si>
  <si>
    <t>DODÁVKA - OBKLADOVÁ LAŤ SIBIŘSKÝ MODŘÍN PROF. 35 X 40MM, ZKO-      SENÝ TVAR, OSTROHRANNÉ, HOBLOVANÉ   + 10% na prořez</t>
  </si>
  <si>
    <t>SO 701b  -  Nový vstup</t>
  </si>
  <si>
    <t>SO 701 b  -  Nový vstup celkem</t>
  </si>
  <si>
    <t xml:space="preserve">SO 701 b  -  Nový vstup celkem, vč.  DPH </t>
  </si>
  <si>
    <t>95394120X</t>
  </si>
  <si>
    <t>KOTVA CHEMICKÁ S VYVRTÁNÍM OTVORU DO BETONU VEL. M12/250 S       ROZMĚŘENÍM A OSAZENÍM KOTVY</t>
  </si>
  <si>
    <t>95394510X</t>
  </si>
  <si>
    <t>KOTVA MECHANICKÁ S VYVRTÁNÍM OTVORU DO ZDIVA, BETONU, KAME-   NE VEL.M10/250 S ROZMĚŘENÍM A OSAZENÍM KOTVY - kotvení nosníků            střechy, velikost a typ kotev upřesní RDS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</si>
</sst>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0000"/>
  </numFmts>
  <fonts count="11">
    <font>
      <sz val="10"/>
      <name val="Arial"/>
      <family val="0"/>
    </font>
    <font>
      <b/>
      <sz val="1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0"/>
    </font>
    <font>
      <sz val="10"/>
      <name val="Franklin Gothic Medium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164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64" fontId="0" fillId="0" borderId="1" xfId="0" applyNumberFormat="1" applyBorder="1" applyAlignment="1">
      <alignment vertical="center"/>
    </xf>
    <xf numFmtId="1" fontId="0" fillId="0" borderId="0" xfId="0" applyNumberFormat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vertical="center" wrapText="1"/>
    </xf>
    <xf numFmtId="1" fontId="1" fillId="2" borderId="0" xfId="0" applyNumberFormat="1" applyFont="1" applyFill="1" applyAlignment="1">
      <alignment vertical="center" wrapText="1"/>
    </xf>
    <xf numFmtId="1" fontId="2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" fontId="3" fillId="3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" fontId="5" fillId="3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1" fontId="6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" fontId="5" fillId="4" borderId="0" xfId="0" applyNumberFormat="1" applyFont="1" applyFill="1" applyAlignment="1">
      <alignment horizontal="left" vertical="center"/>
    </xf>
    <xf numFmtId="164" fontId="6" fillId="0" borderId="0" xfId="0" applyNumberFormat="1" applyFont="1" applyAlignment="1">
      <alignment vertical="center"/>
    </xf>
    <xf numFmtId="43" fontId="6" fillId="0" borderId="0" xfId="15" applyFont="1" applyAlignment="1">
      <alignment horizontal="distributed" vertical="center"/>
    </xf>
    <xf numFmtId="0" fontId="6" fillId="0" borderId="0" xfId="0" applyFont="1" applyAlignment="1">
      <alignment vertical="center"/>
    </xf>
    <xf numFmtId="1" fontId="7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vertical="center"/>
    </xf>
    <xf numFmtId="43" fontId="7" fillId="0" borderId="0" xfId="15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1" fontId="6" fillId="0" borderId="0" xfId="0" applyNumberFormat="1" applyFont="1" applyAlignment="1">
      <alignment horizontal="center" vertical="center"/>
    </xf>
    <xf numFmtId="1" fontId="0" fillId="0" borderId="0" xfId="0" applyNumberFormat="1" applyFont="1" applyFill="1" applyAlignment="1">
      <alignment vertical="center"/>
    </xf>
    <xf numFmtId="164" fontId="6" fillId="0" borderId="0" xfId="0" applyNumberFormat="1" applyFont="1" applyAlignment="1">
      <alignment vertical="center"/>
    </xf>
    <xf numFmtId="43" fontId="6" fillId="0" borderId="0" xfId="15" applyFont="1" applyAlignment="1">
      <alignment horizontal="distributed" vertical="center"/>
    </xf>
    <xf numFmtId="43" fontId="6" fillId="2" borderId="2" xfId="15" applyFont="1" applyFill="1" applyBorder="1" applyAlignment="1">
      <alignment horizontal="distributed" vertical="center"/>
    </xf>
    <xf numFmtId="0" fontId="6" fillId="0" borderId="0" xfId="0" applyFont="1" applyAlignment="1">
      <alignment vertical="center"/>
    </xf>
    <xf numFmtId="43" fontId="6" fillId="2" borderId="3" xfId="15" applyFont="1" applyFill="1" applyBorder="1" applyAlignment="1">
      <alignment horizontal="distributed" vertical="center"/>
    </xf>
    <xf numFmtId="43" fontId="6" fillId="2" borderId="4" xfId="15" applyFont="1" applyFill="1" applyBorder="1" applyAlignment="1">
      <alignment horizontal="distributed" vertical="center"/>
    </xf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vertical="center"/>
    </xf>
    <xf numFmtId="164" fontId="0" fillId="0" borderId="0" xfId="0" applyNumberFormat="1" applyFont="1" applyAlignment="1">
      <alignment vertical="center"/>
    </xf>
    <xf numFmtId="43" fontId="0" fillId="0" borderId="0" xfId="15" applyFont="1" applyAlignment="1">
      <alignment horizontal="distributed" vertical="center"/>
    </xf>
    <xf numFmtId="43" fontId="9" fillId="0" borderId="0" xfId="15" applyFont="1" applyFill="1" applyBorder="1" applyAlignment="1">
      <alignment horizontal="distributed" vertical="center"/>
    </xf>
    <xf numFmtId="0" fontId="0" fillId="0" borderId="0" xfId="0" applyFont="1" applyAlignment="1">
      <alignment vertical="center"/>
    </xf>
    <xf numFmtId="1" fontId="0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vertical="center"/>
    </xf>
    <xf numFmtId="43" fontId="8" fillId="3" borderId="5" xfId="15" applyFont="1" applyFill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2" fontId="9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vertical="center"/>
    </xf>
    <xf numFmtId="1" fontId="0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vertical="center"/>
    </xf>
    <xf numFmtId="43" fontId="0" fillId="0" borderId="6" xfId="15" applyFont="1" applyFill="1" applyBorder="1" applyAlignment="1">
      <alignment horizontal="distributed" vertical="center"/>
    </xf>
    <xf numFmtId="1" fontId="9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43" fontId="0" fillId="0" borderId="0" xfId="15" applyFont="1" applyFill="1" applyBorder="1" applyAlignment="1">
      <alignment horizontal="distributed" vertical="center"/>
    </xf>
    <xf numFmtId="1" fontId="8" fillId="3" borderId="0" xfId="0" applyNumberFormat="1" applyFont="1" applyFill="1" applyBorder="1" applyAlignment="1">
      <alignment vertical="center"/>
    </xf>
    <xf numFmtId="43" fontId="8" fillId="3" borderId="2" xfId="15" applyFont="1" applyFill="1" applyBorder="1" applyAlignment="1">
      <alignment horizontal="distributed" vertical="center"/>
    </xf>
    <xf numFmtId="43" fontId="8" fillId="3" borderId="4" xfId="15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43" fontId="8" fillId="0" borderId="0" xfId="15" applyFont="1" applyFill="1" applyBorder="1" applyAlignment="1">
      <alignment horizontal="distributed" vertical="center"/>
    </xf>
    <xf numFmtId="1" fontId="10" fillId="0" borderId="0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left" vertical="center"/>
    </xf>
    <xf numFmtId="164" fontId="10" fillId="0" borderId="0" xfId="0" applyNumberFormat="1" applyFont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 wrapText="1"/>
    </xf>
    <xf numFmtId="43" fontId="0" fillId="0" borderId="1" xfId="15" applyBorder="1" applyAlignment="1">
      <alignment horizontal="distributed" vertical="center"/>
    </xf>
    <xf numFmtId="43" fontId="0" fillId="5" borderId="1" xfId="15" applyFill="1" applyBorder="1" applyAlignment="1">
      <alignment horizontal="distributed" vertical="center"/>
    </xf>
    <xf numFmtId="43" fontId="0" fillId="5" borderId="7" xfId="15" applyFill="1" applyBorder="1" applyAlignment="1">
      <alignment horizontal="distributed" vertical="center"/>
    </xf>
    <xf numFmtId="43" fontId="0" fillId="0" borderId="0" xfId="15" applyAlignment="1">
      <alignment horizontal="distributed" vertical="center"/>
    </xf>
    <xf numFmtId="43" fontId="1" fillId="6" borderId="5" xfId="15" applyFont="1" applyFill="1" applyBorder="1" applyAlignment="1">
      <alignment horizontal="distributed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2"/>
  <sheetViews>
    <sheetView tabSelected="1" workbookViewId="0" topLeftCell="A1">
      <selection activeCell="A1" sqref="A1"/>
    </sheetView>
  </sheetViews>
  <sheetFormatPr defaultColWidth="9.140625" defaultRowHeight="18.75" customHeight="1"/>
  <cols>
    <col min="1" max="1" width="4.421875" style="5" customWidth="1"/>
    <col min="2" max="2" width="4.140625" style="5" customWidth="1"/>
    <col min="3" max="3" width="11.00390625" style="5" customWidth="1"/>
    <col min="4" max="4" width="67.28125" style="7" customWidth="1"/>
    <col min="5" max="5" width="5.00390625" style="5" customWidth="1"/>
    <col min="6" max="6" width="14.28125" style="1" customWidth="1"/>
    <col min="7" max="7" width="20.140625" style="2" customWidth="1"/>
    <col min="8" max="8" width="19.28125" style="2" customWidth="1"/>
    <col min="9" max="16384" width="9.140625" style="3" customWidth="1"/>
  </cols>
  <sheetData>
    <row r="1" spans="1:8" s="14" customFormat="1" ht="26.25" customHeight="1">
      <c r="A1" s="9"/>
      <c r="B1" s="9"/>
      <c r="C1" s="10"/>
      <c r="D1" s="11" t="s">
        <v>57</v>
      </c>
      <c r="E1" s="9"/>
      <c r="F1" s="12"/>
      <c r="G1" s="13"/>
      <c r="H1" s="13"/>
    </row>
    <row r="2" spans="1:8" s="20" customFormat="1" ht="26.25" customHeight="1">
      <c r="A2" s="15"/>
      <c r="B2" s="15"/>
      <c r="C2" s="16"/>
      <c r="D2" s="17" t="s">
        <v>58</v>
      </c>
      <c r="E2" s="15"/>
      <c r="F2" s="18"/>
      <c r="G2" s="19"/>
      <c r="H2" s="19"/>
    </row>
    <row r="3" spans="1:8" s="14" customFormat="1" ht="26.25" customHeight="1">
      <c r="A3" s="9"/>
      <c r="B3" s="9"/>
      <c r="C3" s="10"/>
      <c r="D3" s="21"/>
      <c r="E3" s="9"/>
      <c r="F3" s="12"/>
      <c r="G3" s="13"/>
      <c r="H3" s="13"/>
    </row>
    <row r="4" spans="1:8" s="27" customFormat="1" ht="25.5" customHeight="1">
      <c r="A4" s="22"/>
      <c r="B4" s="22"/>
      <c r="C4" s="23"/>
      <c r="D4" s="24" t="s">
        <v>124</v>
      </c>
      <c r="E4" s="22"/>
      <c r="F4" s="25"/>
      <c r="G4" s="26"/>
      <c r="H4" s="26"/>
    </row>
    <row r="5" spans="1:8" s="33" customFormat="1" ht="6" customHeight="1" thickBot="1">
      <c r="A5" s="28"/>
      <c r="B5" s="28"/>
      <c r="C5" s="29"/>
      <c r="D5" s="30"/>
      <c r="E5" s="28"/>
      <c r="F5" s="31"/>
      <c r="G5" s="32"/>
      <c r="H5" s="32"/>
    </row>
    <row r="6" spans="1:8" s="39" customFormat="1" ht="19.5" customHeight="1">
      <c r="A6" s="34"/>
      <c r="B6" s="34"/>
      <c r="C6" s="34"/>
      <c r="D6" s="35" t="s">
        <v>75</v>
      </c>
      <c r="E6" s="34"/>
      <c r="F6" s="36"/>
      <c r="G6" s="37"/>
      <c r="H6" s="38">
        <f>H37</f>
        <v>0</v>
      </c>
    </row>
    <row r="7" spans="1:8" s="39" customFormat="1" ht="19.5" customHeight="1">
      <c r="A7" s="34"/>
      <c r="B7" s="34"/>
      <c r="C7" s="34"/>
      <c r="D7" s="35" t="s">
        <v>76</v>
      </c>
      <c r="E7" s="34"/>
      <c r="F7" s="36"/>
      <c r="G7" s="37"/>
      <c r="H7" s="40">
        <f>H44</f>
        <v>0</v>
      </c>
    </row>
    <row r="8" spans="1:8" s="39" customFormat="1" ht="19.5" customHeight="1">
      <c r="A8" s="34"/>
      <c r="B8" s="34"/>
      <c r="C8" s="34"/>
      <c r="D8" s="35" t="s">
        <v>59</v>
      </c>
      <c r="E8" s="34"/>
      <c r="F8" s="36"/>
      <c r="G8" s="37"/>
      <c r="H8" s="40">
        <f>H54</f>
        <v>0</v>
      </c>
    </row>
    <row r="9" spans="1:8" s="39" customFormat="1" ht="19.5" customHeight="1">
      <c r="A9" s="34"/>
      <c r="B9" s="34"/>
      <c r="C9" s="34"/>
      <c r="D9" s="35" t="s">
        <v>60</v>
      </c>
      <c r="E9" s="34"/>
      <c r="F9" s="36"/>
      <c r="G9" s="37"/>
      <c r="H9" s="40">
        <f>H59</f>
        <v>0</v>
      </c>
    </row>
    <row r="10" spans="1:8" s="39" customFormat="1" ht="19.5" customHeight="1">
      <c r="A10" s="34"/>
      <c r="B10" s="34"/>
      <c r="C10" s="34"/>
      <c r="D10" s="35" t="s">
        <v>61</v>
      </c>
      <c r="E10" s="34"/>
      <c r="F10" s="36"/>
      <c r="G10" s="37"/>
      <c r="H10" s="40">
        <f>H65</f>
        <v>0</v>
      </c>
    </row>
    <row r="11" spans="1:8" s="39" customFormat="1" ht="19.5" customHeight="1">
      <c r="A11" s="34"/>
      <c r="B11" s="34"/>
      <c r="C11" s="34"/>
      <c r="D11" s="35" t="s">
        <v>77</v>
      </c>
      <c r="E11" s="34"/>
      <c r="F11" s="36"/>
      <c r="G11" s="37"/>
      <c r="H11" s="40">
        <f>H73</f>
        <v>0</v>
      </c>
    </row>
    <row r="12" spans="1:8" s="39" customFormat="1" ht="19.5" customHeight="1">
      <c r="A12" s="34"/>
      <c r="B12" s="34"/>
      <c r="C12" s="34"/>
      <c r="D12" s="35" t="s">
        <v>62</v>
      </c>
      <c r="E12" s="34"/>
      <c r="F12" s="36"/>
      <c r="G12" s="37"/>
      <c r="H12" s="40">
        <f>H81</f>
        <v>0</v>
      </c>
    </row>
    <row r="13" spans="1:8" s="39" customFormat="1" ht="19.5" customHeight="1">
      <c r="A13" s="34"/>
      <c r="B13" s="34"/>
      <c r="C13" s="34"/>
      <c r="D13" s="35" t="s">
        <v>63</v>
      </c>
      <c r="E13" s="34"/>
      <c r="F13" s="36"/>
      <c r="G13" s="37"/>
      <c r="H13" s="40">
        <f>H95</f>
        <v>0</v>
      </c>
    </row>
    <row r="14" spans="1:8" s="39" customFormat="1" ht="19.5" customHeight="1">
      <c r="A14" s="34"/>
      <c r="B14" s="34"/>
      <c r="C14" s="34"/>
      <c r="D14" s="35" t="s">
        <v>64</v>
      </c>
      <c r="E14" s="34"/>
      <c r="F14" s="36"/>
      <c r="G14" s="37"/>
      <c r="H14" s="40">
        <f>H101</f>
        <v>0</v>
      </c>
    </row>
    <row r="15" spans="1:8" s="39" customFormat="1" ht="19.5" customHeight="1" thickBot="1">
      <c r="A15" s="34"/>
      <c r="B15" s="34"/>
      <c r="C15" s="34"/>
      <c r="D15" s="35" t="s">
        <v>78</v>
      </c>
      <c r="E15" s="34"/>
      <c r="F15" s="36"/>
      <c r="G15" s="37"/>
      <c r="H15" s="41">
        <f>H108</f>
        <v>0</v>
      </c>
    </row>
    <row r="16" spans="1:8" s="47" customFormat="1" ht="15.75" customHeight="1" thickBot="1">
      <c r="A16" s="42"/>
      <c r="B16" s="42"/>
      <c r="C16" s="42"/>
      <c r="D16" s="43"/>
      <c r="E16" s="42"/>
      <c r="F16" s="44"/>
      <c r="G16" s="45"/>
      <c r="H16" s="46"/>
    </row>
    <row r="17" spans="1:8" s="52" customFormat="1" ht="21.75" customHeight="1" thickBot="1">
      <c r="A17" s="48"/>
      <c r="B17" s="48"/>
      <c r="C17" s="48"/>
      <c r="D17" s="30" t="s">
        <v>65</v>
      </c>
      <c r="E17" s="49"/>
      <c r="F17" s="50"/>
      <c r="G17" s="46"/>
      <c r="H17" s="51">
        <f>SUM(H6:H16)</f>
        <v>0</v>
      </c>
    </row>
    <row r="18" spans="1:8" s="52" customFormat="1" ht="18.75" customHeight="1" thickBot="1">
      <c r="A18" s="48"/>
      <c r="B18" s="48"/>
      <c r="C18" s="48"/>
      <c r="D18" s="30"/>
      <c r="E18" s="49"/>
      <c r="F18" s="50"/>
      <c r="G18" s="53"/>
      <c r="H18" s="54"/>
    </row>
    <row r="19" spans="1:8" s="52" customFormat="1" ht="21.75" customHeight="1" thickBot="1">
      <c r="A19" s="48"/>
      <c r="B19" s="48"/>
      <c r="C19" s="48"/>
      <c r="D19" s="55" t="s">
        <v>66</v>
      </c>
      <c r="E19" s="56" t="s">
        <v>67</v>
      </c>
      <c r="F19" s="57">
        <v>0</v>
      </c>
      <c r="G19" s="58">
        <f>H17</f>
        <v>0</v>
      </c>
      <c r="H19" s="51">
        <f>PRODUCT(F19:G19)</f>
        <v>0</v>
      </c>
    </row>
    <row r="20" spans="1:8" s="52" customFormat="1" ht="18.75" customHeight="1">
      <c r="A20" s="48"/>
      <c r="B20" s="48"/>
      <c r="C20" s="48"/>
      <c r="D20" s="59"/>
      <c r="E20" s="60"/>
      <c r="F20" s="61"/>
      <c r="G20" s="62"/>
      <c r="H20" s="46"/>
    </row>
    <row r="21" spans="1:8" s="52" customFormat="1" ht="18.75" customHeight="1" thickBot="1">
      <c r="A21" s="48"/>
      <c r="B21" s="48"/>
      <c r="C21" s="48"/>
      <c r="D21" s="59"/>
      <c r="E21" s="60"/>
      <c r="F21" s="61"/>
      <c r="G21" s="62"/>
      <c r="H21" s="46"/>
    </row>
    <row r="22" spans="1:8" s="52" customFormat="1" ht="21.75" customHeight="1">
      <c r="A22" s="48"/>
      <c r="B22" s="48"/>
      <c r="C22" s="48"/>
      <c r="D22" s="63" t="s">
        <v>125</v>
      </c>
      <c r="E22" s="60"/>
      <c r="F22" s="61"/>
      <c r="G22" s="46"/>
      <c r="H22" s="64">
        <f>SUM(H19:H21,H17)</f>
        <v>0</v>
      </c>
    </row>
    <row r="23" spans="1:8" s="66" customFormat="1" ht="21.75" customHeight="1" thickBot="1">
      <c r="A23" s="60"/>
      <c r="B23" s="60"/>
      <c r="C23" s="60"/>
      <c r="D23" s="55" t="s">
        <v>68</v>
      </c>
      <c r="E23" s="56" t="s">
        <v>67</v>
      </c>
      <c r="F23" s="57">
        <v>0.19</v>
      </c>
      <c r="G23" s="58">
        <f>H22</f>
        <v>0</v>
      </c>
      <c r="H23" s="65">
        <f>PRODUCT(F23:G23)</f>
        <v>0</v>
      </c>
    </row>
    <row r="24" spans="1:8" s="66" customFormat="1" ht="18.75" customHeight="1" thickBot="1">
      <c r="A24" s="60"/>
      <c r="B24" s="60"/>
      <c r="C24" s="60"/>
      <c r="D24" s="55"/>
      <c r="E24" s="60"/>
      <c r="F24" s="61"/>
      <c r="G24" s="62"/>
      <c r="H24" s="67"/>
    </row>
    <row r="25" spans="1:8" s="52" customFormat="1" ht="21.75" customHeight="1" thickBot="1">
      <c r="A25" s="48"/>
      <c r="B25" s="48"/>
      <c r="C25" s="48"/>
      <c r="D25" s="63" t="s">
        <v>126</v>
      </c>
      <c r="E25" s="60"/>
      <c r="F25" s="61"/>
      <c r="G25" s="46"/>
      <c r="H25" s="51">
        <f>SUM(H23:H23,H22)</f>
        <v>0</v>
      </c>
    </row>
    <row r="26" spans="1:8" s="72" customFormat="1" ht="6.75" customHeight="1">
      <c r="A26" s="68"/>
      <c r="B26" s="68"/>
      <c r="C26" s="68"/>
      <c r="D26" s="69"/>
      <c r="E26" s="68"/>
      <c r="F26" s="70"/>
      <c r="G26" s="71"/>
      <c r="H26" s="71"/>
    </row>
    <row r="27" spans="1:8" s="72" customFormat="1" ht="18.75" customHeight="1">
      <c r="A27" s="68"/>
      <c r="B27" s="68"/>
      <c r="C27" s="68" t="s">
        <v>69</v>
      </c>
      <c r="D27" s="73" t="s">
        <v>70</v>
      </c>
      <c r="E27" s="68" t="s">
        <v>71</v>
      </c>
      <c r="F27" s="70" t="s">
        <v>72</v>
      </c>
      <c r="G27" s="71" t="s">
        <v>73</v>
      </c>
      <c r="H27" s="71" t="s">
        <v>74</v>
      </c>
    </row>
    <row r="29" spans="4:8" ht="18.75" customHeight="1">
      <c r="D29" s="8" t="s">
        <v>37</v>
      </c>
      <c r="G29" s="77"/>
      <c r="H29" s="77"/>
    </row>
    <row r="30" spans="1:8" ht="18.75" customHeight="1">
      <c r="A30" s="5" t="s">
        <v>0</v>
      </c>
      <c r="B30" s="5">
        <v>1</v>
      </c>
      <c r="C30" s="5">
        <v>132201101</v>
      </c>
      <c r="D30" s="7" t="s">
        <v>83</v>
      </c>
      <c r="E30" s="6" t="s">
        <v>1</v>
      </c>
      <c r="F30" s="4">
        <v>3.1</v>
      </c>
      <c r="G30" s="74">
        <v>0</v>
      </c>
      <c r="H30" s="75">
        <f>PRODUCT(F30:G30)</f>
        <v>0</v>
      </c>
    </row>
    <row r="31" spans="1:8" ht="18.75" customHeight="1">
      <c r="A31" s="5" t="s">
        <v>0</v>
      </c>
      <c r="B31" s="5">
        <v>2</v>
      </c>
      <c r="C31" s="5">
        <v>132201109</v>
      </c>
      <c r="D31" s="7" t="s">
        <v>84</v>
      </c>
      <c r="E31" s="6" t="s">
        <v>1</v>
      </c>
      <c r="F31" s="4">
        <v>3.1</v>
      </c>
      <c r="G31" s="74">
        <v>0</v>
      </c>
      <c r="H31" s="75">
        <f aca="true" t="shared" si="0" ref="H31:H36">PRODUCT(F31:G31)</f>
        <v>0</v>
      </c>
    </row>
    <row r="32" spans="1:8" ht="18.75" customHeight="1">
      <c r="A32" s="5" t="s">
        <v>0</v>
      </c>
      <c r="B32" s="5">
        <v>3</v>
      </c>
      <c r="C32" s="5" t="s">
        <v>2</v>
      </c>
      <c r="D32" s="7" t="s">
        <v>79</v>
      </c>
      <c r="E32" s="6" t="s">
        <v>1</v>
      </c>
      <c r="F32" s="4">
        <v>3.1</v>
      </c>
      <c r="G32" s="74">
        <v>0</v>
      </c>
      <c r="H32" s="75">
        <f t="shared" si="0"/>
        <v>0</v>
      </c>
    </row>
    <row r="33" spans="1:8" ht="18.75" customHeight="1">
      <c r="A33" s="5" t="s">
        <v>0</v>
      </c>
      <c r="B33" s="5">
        <v>4</v>
      </c>
      <c r="C33" s="5" t="s">
        <v>3</v>
      </c>
      <c r="D33" s="7" t="s">
        <v>80</v>
      </c>
      <c r="E33" s="6" t="s">
        <v>1</v>
      </c>
      <c r="F33" s="4">
        <v>3.1</v>
      </c>
      <c r="G33" s="74">
        <v>0</v>
      </c>
      <c r="H33" s="75">
        <f t="shared" si="0"/>
        <v>0</v>
      </c>
    </row>
    <row r="34" spans="1:8" ht="18.75" customHeight="1">
      <c r="A34" s="5" t="s">
        <v>0</v>
      </c>
      <c r="B34" s="5">
        <v>5</v>
      </c>
      <c r="C34" s="5" t="s">
        <v>4</v>
      </c>
      <c r="D34" s="7" t="s">
        <v>81</v>
      </c>
      <c r="E34" s="6" t="s">
        <v>1</v>
      </c>
      <c r="F34" s="4">
        <v>0.645</v>
      </c>
      <c r="G34" s="74">
        <v>0</v>
      </c>
      <c r="H34" s="75">
        <f t="shared" si="0"/>
        <v>0</v>
      </c>
    </row>
    <row r="35" spans="1:8" ht="18.75" customHeight="1">
      <c r="A35" s="5" t="s">
        <v>0</v>
      </c>
      <c r="B35" s="5">
        <v>6</v>
      </c>
      <c r="C35" s="5" t="s">
        <v>6</v>
      </c>
      <c r="D35" s="7" t="s">
        <v>82</v>
      </c>
      <c r="E35" s="6" t="s">
        <v>7</v>
      </c>
      <c r="F35" s="4">
        <v>1.25</v>
      </c>
      <c r="G35" s="74">
        <v>0</v>
      </c>
      <c r="H35" s="75">
        <f t="shared" si="0"/>
        <v>0</v>
      </c>
    </row>
    <row r="36" spans="1:8" ht="18.75" customHeight="1" thickBot="1">
      <c r="A36" s="5" t="s">
        <v>0</v>
      </c>
      <c r="B36" s="5">
        <v>7</v>
      </c>
      <c r="C36" s="5" t="s">
        <v>8</v>
      </c>
      <c r="D36" s="7" t="s">
        <v>85</v>
      </c>
      <c r="E36" s="6" t="s">
        <v>9</v>
      </c>
      <c r="F36" s="4">
        <v>7.1</v>
      </c>
      <c r="G36" s="74">
        <v>0</v>
      </c>
      <c r="H36" s="75">
        <f t="shared" si="0"/>
        <v>0</v>
      </c>
    </row>
    <row r="37" spans="4:8" ht="18.75" customHeight="1" thickBot="1">
      <c r="D37" s="8" t="s">
        <v>38</v>
      </c>
      <c r="G37" s="77"/>
      <c r="H37" s="78">
        <f>SUM(H30:H36)</f>
        <v>0</v>
      </c>
    </row>
    <row r="38" spans="7:8" ht="18.75" customHeight="1">
      <c r="G38" s="77"/>
      <c r="H38" s="77"/>
    </row>
    <row r="39" spans="7:8" ht="18.75" customHeight="1">
      <c r="G39" s="77"/>
      <c r="H39" s="77"/>
    </row>
    <row r="40" spans="4:8" ht="18.75" customHeight="1">
      <c r="D40" s="8" t="s">
        <v>39</v>
      </c>
      <c r="G40" s="77"/>
      <c r="H40" s="77"/>
    </row>
    <row r="41" spans="1:8" ht="18.75" customHeight="1">
      <c r="A41" s="5" t="s">
        <v>14</v>
      </c>
      <c r="B41" s="5">
        <v>8</v>
      </c>
      <c r="C41" s="5">
        <v>274313611</v>
      </c>
      <c r="D41" s="7" t="s">
        <v>121</v>
      </c>
      <c r="E41" s="6" t="s">
        <v>1</v>
      </c>
      <c r="F41" s="4">
        <v>2.182</v>
      </c>
      <c r="G41" s="74">
        <v>0</v>
      </c>
      <c r="H41" s="75">
        <f>PRODUCT(F41:G41)</f>
        <v>0</v>
      </c>
    </row>
    <row r="42" spans="1:8" ht="18.75" customHeight="1">
      <c r="A42" s="5" t="s">
        <v>14</v>
      </c>
      <c r="B42" s="5">
        <v>9</v>
      </c>
      <c r="C42" s="5" t="s">
        <v>15</v>
      </c>
      <c r="D42" s="7" t="s">
        <v>86</v>
      </c>
      <c r="E42" s="6" t="s">
        <v>9</v>
      </c>
      <c r="F42" s="4">
        <v>10.912</v>
      </c>
      <c r="G42" s="74">
        <v>0</v>
      </c>
      <c r="H42" s="75">
        <f>PRODUCT(F42:G42)</f>
        <v>0</v>
      </c>
    </row>
    <row r="43" spans="1:8" ht="18.75" customHeight="1" thickBot="1">
      <c r="A43" s="5" t="s">
        <v>14</v>
      </c>
      <c r="B43" s="5">
        <v>10</v>
      </c>
      <c r="C43" s="5" t="s">
        <v>16</v>
      </c>
      <c r="D43" s="7" t="s">
        <v>87</v>
      </c>
      <c r="E43" s="6" t="s">
        <v>9</v>
      </c>
      <c r="F43" s="4">
        <v>10.912</v>
      </c>
      <c r="G43" s="74">
        <v>0</v>
      </c>
      <c r="H43" s="75">
        <f>PRODUCT(F43:G43)</f>
        <v>0</v>
      </c>
    </row>
    <row r="44" spans="4:8" ht="18.75" customHeight="1" thickBot="1">
      <c r="D44" s="8" t="s">
        <v>40</v>
      </c>
      <c r="G44" s="77"/>
      <c r="H44" s="78">
        <f>SUM(H41:H43)</f>
        <v>0</v>
      </c>
    </row>
    <row r="45" spans="7:8" ht="18.75" customHeight="1">
      <c r="G45" s="77"/>
      <c r="H45" s="77"/>
    </row>
    <row r="46" spans="7:8" ht="18.75" customHeight="1">
      <c r="G46" s="77"/>
      <c r="H46" s="77"/>
    </row>
    <row r="47" spans="4:8" ht="18.75" customHeight="1">
      <c r="D47" s="8" t="s">
        <v>41</v>
      </c>
      <c r="G47" s="77"/>
      <c r="H47" s="77"/>
    </row>
    <row r="48" spans="1:8" ht="18.75" customHeight="1">
      <c r="A48" s="5" t="s">
        <v>14</v>
      </c>
      <c r="B48" s="5">
        <v>11</v>
      </c>
      <c r="C48" s="5" t="s">
        <v>19</v>
      </c>
      <c r="D48" s="7" t="s">
        <v>88</v>
      </c>
      <c r="E48" s="6" t="s">
        <v>18</v>
      </c>
      <c r="F48" s="4">
        <v>5</v>
      </c>
      <c r="G48" s="74">
        <v>0</v>
      </c>
      <c r="H48" s="76">
        <f aca="true" t="shared" si="1" ref="H48:H53">PRODUCT(F48:G48)</f>
        <v>0</v>
      </c>
    </row>
    <row r="49" spans="1:8" ht="18.75" customHeight="1">
      <c r="A49" s="5" t="s">
        <v>14</v>
      </c>
      <c r="B49" s="5">
        <v>12</v>
      </c>
      <c r="C49" s="5" t="s">
        <v>89</v>
      </c>
      <c r="D49" s="7" t="s">
        <v>90</v>
      </c>
      <c r="E49" s="6" t="s">
        <v>18</v>
      </c>
      <c r="F49" s="4">
        <v>9</v>
      </c>
      <c r="G49" s="74">
        <v>0</v>
      </c>
      <c r="H49" s="76">
        <f t="shared" si="1"/>
        <v>0</v>
      </c>
    </row>
    <row r="50" spans="1:8" ht="18.75" customHeight="1">
      <c r="A50" s="5" t="s">
        <v>14</v>
      </c>
      <c r="B50" s="5">
        <v>13</v>
      </c>
      <c r="C50" s="5" t="s">
        <v>20</v>
      </c>
      <c r="D50" s="7" t="s">
        <v>91</v>
      </c>
      <c r="E50" s="6" t="s">
        <v>18</v>
      </c>
      <c r="F50" s="4">
        <v>14</v>
      </c>
      <c r="G50" s="74">
        <v>0</v>
      </c>
      <c r="H50" s="76">
        <f t="shared" si="1"/>
        <v>0</v>
      </c>
    </row>
    <row r="51" spans="1:8" ht="33.75" customHeight="1">
      <c r="A51" s="5" t="s">
        <v>14</v>
      </c>
      <c r="B51" s="5">
        <v>14</v>
      </c>
      <c r="C51" s="5" t="s">
        <v>127</v>
      </c>
      <c r="D51" s="7" t="s">
        <v>128</v>
      </c>
      <c r="E51" s="6" t="s">
        <v>18</v>
      </c>
      <c r="F51" s="4">
        <v>20</v>
      </c>
      <c r="G51" s="74">
        <v>0</v>
      </c>
      <c r="H51" s="76">
        <f t="shared" si="1"/>
        <v>0</v>
      </c>
    </row>
    <row r="52" spans="1:8" ht="48.75" customHeight="1">
      <c r="A52" s="5" t="s">
        <v>14</v>
      </c>
      <c r="B52" s="5">
        <v>15</v>
      </c>
      <c r="C52" s="5" t="s">
        <v>129</v>
      </c>
      <c r="D52" s="7" t="s">
        <v>130</v>
      </c>
      <c r="E52" s="6" t="s">
        <v>18</v>
      </c>
      <c r="F52" s="4">
        <v>20</v>
      </c>
      <c r="G52" s="74">
        <v>0</v>
      </c>
      <c r="H52" s="76">
        <f t="shared" si="1"/>
        <v>0</v>
      </c>
    </row>
    <row r="53" spans="1:8" ht="18.75" customHeight="1" thickBot="1">
      <c r="A53" s="5" t="s">
        <v>14</v>
      </c>
      <c r="B53" s="5">
        <v>16</v>
      </c>
      <c r="C53" s="5" t="s">
        <v>17</v>
      </c>
      <c r="D53" s="7" t="s">
        <v>92</v>
      </c>
      <c r="E53" s="6" t="s">
        <v>9</v>
      </c>
      <c r="F53" s="4">
        <v>10</v>
      </c>
      <c r="G53" s="74">
        <v>0</v>
      </c>
      <c r="H53" s="76">
        <f t="shared" si="1"/>
        <v>0</v>
      </c>
    </row>
    <row r="54" spans="4:8" ht="18.75" customHeight="1" thickBot="1">
      <c r="D54" s="8" t="s">
        <v>42</v>
      </c>
      <c r="G54" s="77"/>
      <c r="H54" s="78">
        <f>SUM(H48:H53)</f>
        <v>0</v>
      </c>
    </row>
    <row r="55" spans="7:8" ht="18.75" customHeight="1">
      <c r="G55" s="77"/>
      <c r="H55" s="77"/>
    </row>
    <row r="56" spans="7:8" ht="18.75" customHeight="1">
      <c r="G56" s="77"/>
      <c r="H56" s="77"/>
    </row>
    <row r="57" spans="4:8" ht="18.75" customHeight="1">
      <c r="D57" s="8" t="s">
        <v>43</v>
      </c>
      <c r="G57" s="77"/>
      <c r="H57" s="77"/>
    </row>
    <row r="58" spans="1:8" ht="18.75" customHeight="1" thickBot="1">
      <c r="A58" s="5" t="s">
        <v>14</v>
      </c>
      <c r="B58" s="5">
        <v>17</v>
      </c>
      <c r="C58" s="5" t="s">
        <v>21</v>
      </c>
      <c r="D58" s="7" t="s">
        <v>93</v>
      </c>
      <c r="E58" s="6" t="s">
        <v>7</v>
      </c>
      <c r="F58" s="4">
        <v>4.987</v>
      </c>
      <c r="G58" s="74">
        <v>0</v>
      </c>
      <c r="H58" s="76">
        <f>PRODUCT(F58:G58)</f>
        <v>0</v>
      </c>
    </row>
    <row r="59" spans="4:8" ht="18.75" customHeight="1" thickBot="1">
      <c r="D59" s="8" t="s">
        <v>44</v>
      </c>
      <c r="G59" s="77"/>
      <c r="H59" s="78">
        <f>SUM(H58)</f>
        <v>0</v>
      </c>
    </row>
    <row r="60" spans="7:8" ht="18.75" customHeight="1">
      <c r="G60" s="77"/>
      <c r="H60" s="77"/>
    </row>
    <row r="61" spans="7:8" ht="18.75" customHeight="1">
      <c r="G61" s="77"/>
      <c r="H61" s="77"/>
    </row>
    <row r="62" spans="4:8" ht="18.75" customHeight="1">
      <c r="D62" s="8" t="s">
        <v>45</v>
      </c>
      <c r="G62" s="77"/>
      <c r="H62" s="77"/>
    </row>
    <row r="63" spans="1:8" ht="18.75" customHeight="1">
      <c r="A63" s="5" t="s">
        <v>10</v>
      </c>
      <c r="B63" s="5">
        <v>18</v>
      </c>
      <c r="C63" s="5" t="s">
        <v>11</v>
      </c>
      <c r="D63" s="7" t="s">
        <v>94</v>
      </c>
      <c r="E63" s="6" t="s">
        <v>9</v>
      </c>
      <c r="F63" s="4">
        <v>15</v>
      </c>
      <c r="G63" s="74">
        <v>0</v>
      </c>
      <c r="H63" s="75">
        <f>PRODUCT(F63:G63)</f>
        <v>0</v>
      </c>
    </row>
    <row r="64" spans="1:8" ht="18.75" customHeight="1" thickBot="1">
      <c r="A64" s="5" t="s">
        <v>10</v>
      </c>
      <c r="B64" s="5">
        <v>19</v>
      </c>
      <c r="C64" s="5" t="s">
        <v>12</v>
      </c>
      <c r="D64" s="7" t="s">
        <v>13</v>
      </c>
      <c r="E64" s="6" t="s">
        <v>7</v>
      </c>
      <c r="F64" s="4">
        <v>0.093</v>
      </c>
      <c r="G64" s="74">
        <v>0</v>
      </c>
      <c r="H64" s="75">
        <f>PRODUCT(F64:G64)</f>
        <v>0</v>
      </c>
    </row>
    <row r="65" spans="4:8" ht="18.75" customHeight="1" thickBot="1">
      <c r="D65" s="8" t="s">
        <v>46</v>
      </c>
      <c r="G65" s="77"/>
      <c r="H65" s="78">
        <f>SUM(H63:H64)</f>
        <v>0</v>
      </c>
    </row>
    <row r="66" spans="7:8" ht="18.75" customHeight="1">
      <c r="G66" s="77"/>
      <c r="H66" s="77"/>
    </row>
    <row r="67" spans="7:8" ht="18.75" customHeight="1">
      <c r="G67" s="77"/>
      <c r="H67" s="77"/>
    </row>
    <row r="68" spans="4:8" ht="18.75" customHeight="1">
      <c r="D68" s="8" t="s">
        <v>47</v>
      </c>
      <c r="G68" s="77"/>
      <c r="H68" s="77"/>
    </row>
    <row r="69" spans="1:8" ht="18.75" customHeight="1">
      <c r="A69" s="5" t="s">
        <v>22</v>
      </c>
      <c r="B69" s="5">
        <v>20</v>
      </c>
      <c r="C69" s="5" t="s">
        <v>23</v>
      </c>
      <c r="D69" s="7" t="s">
        <v>95</v>
      </c>
      <c r="E69" s="6" t="s">
        <v>9</v>
      </c>
      <c r="F69" s="4">
        <v>1.4</v>
      </c>
      <c r="G69" s="74">
        <v>0</v>
      </c>
      <c r="H69" s="75">
        <f>PRODUCT(F69:G69)</f>
        <v>0</v>
      </c>
    </row>
    <row r="70" spans="1:8" ht="73.5" customHeight="1">
      <c r="A70" s="5" t="s">
        <v>22</v>
      </c>
      <c r="B70" s="5">
        <v>21</v>
      </c>
      <c r="C70" s="5" t="s">
        <v>24</v>
      </c>
      <c r="D70" s="7" t="s">
        <v>98</v>
      </c>
      <c r="E70" s="6" t="s">
        <v>9</v>
      </c>
      <c r="F70" s="4">
        <v>1.6</v>
      </c>
      <c r="G70" s="74">
        <v>0</v>
      </c>
      <c r="H70" s="75">
        <f>PRODUCT(F70:G70)</f>
        <v>0</v>
      </c>
    </row>
    <row r="71" spans="1:8" ht="32.25" customHeight="1">
      <c r="A71" s="5" t="s">
        <v>22</v>
      </c>
      <c r="B71" s="5">
        <v>22</v>
      </c>
      <c r="C71" s="5" t="s">
        <v>96</v>
      </c>
      <c r="D71" s="7" t="s">
        <v>119</v>
      </c>
      <c r="E71" s="6" t="s">
        <v>18</v>
      </c>
      <c r="F71" s="4">
        <v>60</v>
      </c>
      <c r="G71" s="74">
        <v>0</v>
      </c>
      <c r="H71" s="75">
        <f>PRODUCT(F71:G71)</f>
        <v>0</v>
      </c>
    </row>
    <row r="72" spans="1:8" ht="18.75" customHeight="1" thickBot="1">
      <c r="A72" s="5" t="s">
        <v>22</v>
      </c>
      <c r="B72" s="5">
        <v>23</v>
      </c>
      <c r="C72" s="5" t="s">
        <v>25</v>
      </c>
      <c r="D72" s="7" t="s">
        <v>97</v>
      </c>
      <c r="E72" s="6" t="s">
        <v>7</v>
      </c>
      <c r="F72" s="4">
        <v>0.045</v>
      </c>
      <c r="G72" s="74">
        <v>0</v>
      </c>
      <c r="H72" s="75">
        <f>PRODUCT(F72:G72)</f>
        <v>0</v>
      </c>
    </row>
    <row r="73" spans="4:8" ht="18.75" customHeight="1" thickBot="1">
      <c r="D73" s="8" t="s">
        <v>48</v>
      </c>
      <c r="G73" s="77"/>
      <c r="H73" s="78">
        <f>SUM(H69:H72)</f>
        <v>0</v>
      </c>
    </row>
    <row r="74" spans="7:8" ht="18.75" customHeight="1">
      <c r="G74" s="77"/>
      <c r="H74" s="77"/>
    </row>
    <row r="75" spans="4:8" ht="18.75" customHeight="1">
      <c r="D75" s="8" t="s">
        <v>49</v>
      </c>
      <c r="G75" s="77"/>
      <c r="H75" s="77"/>
    </row>
    <row r="76" spans="1:8" ht="50.25" customHeight="1">
      <c r="A76" s="5" t="s">
        <v>26</v>
      </c>
      <c r="B76" s="5">
        <v>24</v>
      </c>
      <c r="C76" s="5" t="s">
        <v>99</v>
      </c>
      <c r="D76" s="7" t="s">
        <v>122</v>
      </c>
      <c r="E76" s="6" t="s">
        <v>9</v>
      </c>
      <c r="F76" s="4">
        <v>19.1</v>
      </c>
      <c r="G76" s="74">
        <v>0</v>
      </c>
      <c r="H76" s="75">
        <f>PRODUCT(F76:G76)</f>
        <v>0</v>
      </c>
    </row>
    <row r="77" spans="1:8" ht="33.75" customHeight="1">
      <c r="A77" s="5" t="s">
        <v>26</v>
      </c>
      <c r="B77" s="5">
        <v>25</v>
      </c>
      <c r="C77" s="5">
        <v>605149900</v>
      </c>
      <c r="D77" s="7" t="s">
        <v>123</v>
      </c>
      <c r="E77" s="6" t="s">
        <v>5</v>
      </c>
      <c r="F77" s="4">
        <v>295</v>
      </c>
      <c r="G77" s="74">
        <v>0</v>
      </c>
      <c r="H77" s="75">
        <f>PRODUCT(F77:G77)</f>
        <v>0</v>
      </c>
    </row>
    <row r="78" spans="1:8" ht="18.75" customHeight="1">
      <c r="A78" s="5" t="s">
        <v>26</v>
      </c>
      <c r="B78" s="5">
        <v>26</v>
      </c>
      <c r="C78" s="5" t="s">
        <v>27</v>
      </c>
      <c r="D78" s="7" t="s">
        <v>101</v>
      </c>
      <c r="E78" s="6" t="s">
        <v>5</v>
      </c>
      <c r="F78" s="4">
        <v>9</v>
      </c>
      <c r="G78" s="74">
        <v>0</v>
      </c>
      <c r="H78" s="75">
        <f>PRODUCT(F78:G78)</f>
        <v>0</v>
      </c>
    </row>
    <row r="79" spans="1:8" ht="18.75" customHeight="1">
      <c r="A79" s="5" t="s">
        <v>26</v>
      </c>
      <c r="B79" s="5">
        <v>27</v>
      </c>
      <c r="C79" s="5" t="s">
        <v>28</v>
      </c>
      <c r="D79" s="7" t="s">
        <v>102</v>
      </c>
      <c r="E79" s="6" t="s">
        <v>5</v>
      </c>
      <c r="F79" s="4">
        <v>9</v>
      </c>
      <c r="G79" s="74">
        <v>0</v>
      </c>
      <c r="H79" s="75">
        <f>PRODUCT(F79:G79)</f>
        <v>0</v>
      </c>
    </row>
    <row r="80" spans="1:8" ht="18.75" customHeight="1" thickBot="1">
      <c r="A80" s="5" t="s">
        <v>26</v>
      </c>
      <c r="B80" s="5">
        <v>28</v>
      </c>
      <c r="C80" s="5">
        <v>998766101</v>
      </c>
      <c r="D80" s="7" t="s">
        <v>100</v>
      </c>
      <c r="E80" s="6" t="s">
        <v>7</v>
      </c>
      <c r="F80" s="4">
        <v>0.38</v>
      </c>
      <c r="G80" s="74">
        <v>0</v>
      </c>
      <c r="H80" s="75">
        <f>PRODUCT(F80:G80)</f>
        <v>0</v>
      </c>
    </row>
    <row r="81" spans="4:8" ht="18.75" customHeight="1" thickBot="1">
      <c r="D81" s="8" t="s">
        <v>50</v>
      </c>
      <c r="G81" s="77"/>
      <c r="H81" s="78">
        <f>SUM(H76:H80)</f>
        <v>0</v>
      </c>
    </row>
    <row r="82" spans="7:8" ht="18.75" customHeight="1">
      <c r="G82" s="77"/>
      <c r="H82" s="77"/>
    </row>
    <row r="83" spans="7:8" ht="18.75" customHeight="1">
      <c r="G83" s="77"/>
      <c r="H83" s="77"/>
    </row>
    <row r="84" spans="7:8" ht="18.75" customHeight="1">
      <c r="G84" s="77"/>
      <c r="H84" s="77"/>
    </row>
    <row r="85" spans="4:8" ht="18.75" customHeight="1">
      <c r="D85" s="8" t="s">
        <v>51</v>
      </c>
      <c r="G85" s="77"/>
      <c r="H85" s="77"/>
    </row>
    <row r="86" spans="1:8" ht="36" customHeight="1">
      <c r="A86" s="5" t="s">
        <v>29</v>
      </c>
      <c r="B86" s="5">
        <v>29</v>
      </c>
      <c r="C86" s="5">
        <v>767995105</v>
      </c>
      <c r="D86" s="7" t="s">
        <v>111</v>
      </c>
      <c r="E86" s="6" t="s">
        <v>30</v>
      </c>
      <c r="F86" s="4">
        <v>310</v>
      </c>
      <c r="G86" s="74">
        <v>0</v>
      </c>
      <c r="H86" s="75">
        <f>PRODUCT(F86:G86)</f>
        <v>0</v>
      </c>
    </row>
    <row r="87" spans="1:8" ht="36" customHeight="1">
      <c r="A87" s="5" t="s">
        <v>29</v>
      </c>
      <c r="B87" s="5">
        <v>30</v>
      </c>
      <c r="C87" s="5">
        <v>767995105</v>
      </c>
      <c r="D87" s="7" t="s">
        <v>112</v>
      </c>
      <c r="E87" s="6" t="s">
        <v>30</v>
      </c>
      <c r="F87" s="4">
        <v>400</v>
      </c>
      <c r="G87" s="74">
        <v>0</v>
      </c>
      <c r="H87" s="75">
        <f aca="true" t="shared" si="2" ref="H87:H94">PRODUCT(F87:G87)</f>
        <v>0</v>
      </c>
    </row>
    <row r="88" spans="1:8" ht="33.75" customHeight="1">
      <c r="A88" s="5" t="s">
        <v>29</v>
      </c>
      <c r="B88" s="5">
        <v>31</v>
      </c>
      <c r="C88" s="5" t="s">
        <v>31</v>
      </c>
      <c r="D88" s="7" t="s">
        <v>113</v>
      </c>
      <c r="E88" s="6" t="s">
        <v>30</v>
      </c>
      <c r="F88" s="4">
        <v>60</v>
      </c>
      <c r="G88" s="74">
        <v>0</v>
      </c>
      <c r="H88" s="75">
        <f t="shared" si="2"/>
        <v>0</v>
      </c>
    </row>
    <row r="89" spans="1:8" ht="31.5" customHeight="1">
      <c r="A89" s="5" t="s">
        <v>29</v>
      </c>
      <c r="B89" s="5">
        <v>32</v>
      </c>
      <c r="C89" s="5" t="s">
        <v>32</v>
      </c>
      <c r="D89" s="7" t="s">
        <v>114</v>
      </c>
      <c r="E89" s="6" t="s">
        <v>30</v>
      </c>
      <c r="F89" s="4">
        <v>20</v>
      </c>
      <c r="G89" s="74">
        <v>0</v>
      </c>
      <c r="H89" s="75">
        <f t="shared" si="2"/>
        <v>0</v>
      </c>
    </row>
    <row r="90" spans="1:8" ht="30.75" customHeight="1">
      <c r="A90" s="5" t="s">
        <v>29</v>
      </c>
      <c r="B90" s="5">
        <v>33</v>
      </c>
      <c r="C90" s="5">
        <v>133990001</v>
      </c>
      <c r="D90" s="7" t="s">
        <v>103</v>
      </c>
      <c r="E90" s="6" t="s">
        <v>7</v>
      </c>
      <c r="F90" s="4">
        <v>0.869</v>
      </c>
      <c r="G90" s="74">
        <v>0</v>
      </c>
      <c r="H90" s="75">
        <f t="shared" si="2"/>
        <v>0</v>
      </c>
    </row>
    <row r="91" spans="1:8" ht="18.75" customHeight="1">
      <c r="A91" s="5" t="s">
        <v>29</v>
      </c>
      <c r="B91" s="5">
        <v>34</v>
      </c>
      <c r="C91" s="5" t="s">
        <v>104</v>
      </c>
      <c r="D91" s="7" t="s">
        <v>105</v>
      </c>
      <c r="E91" s="6" t="s">
        <v>9</v>
      </c>
      <c r="F91" s="4">
        <v>3.44</v>
      </c>
      <c r="G91" s="74">
        <v>0</v>
      </c>
      <c r="H91" s="75">
        <f t="shared" si="2"/>
        <v>0</v>
      </c>
    </row>
    <row r="92" spans="1:8" ht="30.75" customHeight="1">
      <c r="A92" s="5" t="s">
        <v>29</v>
      </c>
      <c r="B92" s="5">
        <v>35</v>
      </c>
      <c r="C92" s="5" t="s">
        <v>106</v>
      </c>
      <c r="D92" s="7" t="s">
        <v>107</v>
      </c>
      <c r="E92" s="6" t="s">
        <v>30</v>
      </c>
      <c r="F92" s="4">
        <v>869</v>
      </c>
      <c r="G92" s="74">
        <v>0</v>
      </c>
      <c r="H92" s="75">
        <f t="shared" si="2"/>
        <v>0</v>
      </c>
    </row>
    <row r="93" spans="1:8" ht="18.75" customHeight="1">
      <c r="A93" s="5" t="s">
        <v>29</v>
      </c>
      <c r="B93" s="5">
        <v>36</v>
      </c>
      <c r="C93" s="5" t="s">
        <v>106</v>
      </c>
      <c r="D93" s="7" t="s">
        <v>108</v>
      </c>
      <c r="E93" s="6" t="s">
        <v>33</v>
      </c>
      <c r="F93" s="4">
        <v>40</v>
      </c>
      <c r="G93" s="74">
        <v>0</v>
      </c>
      <c r="H93" s="75">
        <f t="shared" si="2"/>
        <v>0</v>
      </c>
    </row>
    <row r="94" spans="1:8" ht="18.75" customHeight="1" thickBot="1">
      <c r="A94" s="5" t="s">
        <v>29</v>
      </c>
      <c r="B94" s="5">
        <v>37</v>
      </c>
      <c r="C94" s="5" t="s">
        <v>109</v>
      </c>
      <c r="D94" s="7" t="s">
        <v>110</v>
      </c>
      <c r="E94" s="6" t="s">
        <v>7</v>
      </c>
      <c r="F94" s="4">
        <v>0.972</v>
      </c>
      <c r="G94" s="74">
        <v>0</v>
      </c>
      <c r="H94" s="75">
        <f t="shared" si="2"/>
        <v>0</v>
      </c>
    </row>
    <row r="95" spans="4:8" ht="18.75" customHeight="1" thickBot="1">
      <c r="D95" s="8" t="s">
        <v>52</v>
      </c>
      <c r="G95" s="77"/>
      <c r="H95" s="78">
        <f>SUM(H86:H94)</f>
        <v>0</v>
      </c>
    </row>
    <row r="96" spans="7:8" ht="18.75" customHeight="1">
      <c r="G96" s="77"/>
      <c r="H96" s="77"/>
    </row>
    <row r="97" spans="7:8" ht="18.75" customHeight="1">
      <c r="G97" s="77"/>
      <c r="H97" s="77"/>
    </row>
    <row r="98" spans="7:8" ht="18.75" customHeight="1">
      <c r="G98" s="77"/>
      <c r="H98" s="77"/>
    </row>
    <row r="99" spans="4:8" ht="18.75" customHeight="1">
      <c r="D99" s="8" t="s">
        <v>53</v>
      </c>
      <c r="G99" s="77"/>
      <c r="H99" s="77"/>
    </row>
    <row r="100" spans="1:8" ht="44.25" customHeight="1" thickBot="1">
      <c r="A100" s="5" t="s">
        <v>34</v>
      </c>
      <c r="B100" s="5">
        <v>38</v>
      </c>
      <c r="C100" s="5" t="s">
        <v>115</v>
      </c>
      <c r="D100" s="7" t="s">
        <v>116</v>
      </c>
      <c r="E100" s="6" t="s">
        <v>9</v>
      </c>
      <c r="F100" s="4">
        <v>44.25</v>
      </c>
      <c r="G100" s="74">
        <v>0</v>
      </c>
      <c r="H100" s="76">
        <f>PRODUCT(F100:G100)</f>
        <v>0</v>
      </c>
    </row>
    <row r="101" spans="4:8" ht="18.75" customHeight="1" thickBot="1">
      <c r="D101" s="8" t="s">
        <v>54</v>
      </c>
      <c r="G101" s="77"/>
      <c r="H101" s="78">
        <f>SUM(H100)</f>
        <v>0</v>
      </c>
    </row>
    <row r="102" spans="7:8" ht="18.75" customHeight="1">
      <c r="G102" s="77"/>
      <c r="H102" s="77"/>
    </row>
    <row r="103" spans="7:8" ht="18.75" customHeight="1">
      <c r="G103" s="77"/>
      <c r="H103" s="77"/>
    </row>
    <row r="104" spans="7:8" ht="18.75" customHeight="1">
      <c r="G104" s="77"/>
      <c r="H104" s="77"/>
    </row>
    <row r="105" spans="4:8" ht="18.75" customHeight="1">
      <c r="D105" s="8" t="s">
        <v>55</v>
      </c>
      <c r="G105" s="77"/>
      <c r="H105" s="77"/>
    </row>
    <row r="106" spans="1:8" ht="67.5" customHeight="1">
      <c r="A106" s="5" t="s">
        <v>35</v>
      </c>
      <c r="B106" s="5">
        <v>39</v>
      </c>
      <c r="C106" s="5" t="s">
        <v>117</v>
      </c>
      <c r="D106" s="7" t="s">
        <v>118</v>
      </c>
      <c r="E106" s="6" t="s">
        <v>9</v>
      </c>
      <c r="F106" s="4">
        <v>6</v>
      </c>
      <c r="G106" s="74">
        <v>0</v>
      </c>
      <c r="H106" s="75">
        <f>PRODUCT(F106:G106)</f>
        <v>0</v>
      </c>
    </row>
    <row r="107" spans="1:8" ht="18.75" customHeight="1" thickBot="1">
      <c r="A107" s="5" t="s">
        <v>35</v>
      </c>
      <c r="B107" s="5">
        <v>40</v>
      </c>
      <c r="C107" s="5" t="s">
        <v>36</v>
      </c>
      <c r="D107" s="7" t="s">
        <v>120</v>
      </c>
      <c r="E107" s="6" t="s">
        <v>7</v>
      </c>
      <c r="F107" s="4">
        <v>0.23</v>
      </c>
      <c r="G107" s="74">
        <v>0</v>
      </c>
      <c r="H107" s="75">
        <f>PRODUCT(F107:G107)</f>
        <v>0</v>
      </c>
    </row>
    <row r="108" spans="4:8" ht="18.75" customHeight="1" thickBot="1">
      <c r="D108" s="8" t="s">
        <v>56</v>
      </c>
      <c r="G108" s="77"/>
      <c r="H108" s="78">
        <f>SUM(H106:H107)</f>
        <v>0</v>
      </c>
    </row>
    <row r="109" spans="7:8" ht="18.75" customHeight="1">
      <c r="G109" s="77"/>
      <c r="H109" s="77"/>
    </row>
    <row r="110" spans="7:8" ht="18.75" customHeight="1">
      <c r="G110" s="77"/>
      <c r="H110" s="77"/>
    </row>
    <row r="111" spans="7:8" ht="18.75" customHeight="1">
      <c r="G111" s="77"/>
      <c r="H111" s="77"/>
    </row>
    <row r="112" spans="7:8" ht="18.75" customHeight="1">
      <c r="G112" s="77"/>
      <c r="H112" s="77"/>
    </row>
    <row r="113" spans="7:8" ht="18.75" customHeight="1">
      <c r="G113" s="77"/>
      <c r="H113" s="77"/>
    </row>
    <row r="114" spans="7:8" ht="18.75" customHeight="1">
      <c r="G114" s="77"/>
      <c r="H114" s="77"/>
    </row>
    <row r="115" spans="7:8" ht="18.75" customHeight="1">
      <c r="G115" s="77"/>
      <c r="H115" s="77"/>
    </row>
    <row r="116" spans="7:8" ht="18.75" customHeight="1">
      <c r="G116" s="77"/>
      <c r="H116" s="77"/>
    </row>
    <row r="117" spans="7:8" ht="18.75" customHeight="1">
      <c r="G117" s="77"/>
      <c r="H117" s="77"/>
    </row>
    <row r="118" spans="7:8" ht="18.75" customHeight="1">
      <c r="G118" s="77"/>
      <c r="H118" s="77"/>
    </row>
    <row r="119" spans="7:8" ht="18.75" customHeight="1">
      <c r="G119" s="77"/>
      <c r="H119" s="77"/>
    </row>
    <row r="120" spans="7:8" ht="18.75" customHeight="1">
      <c r="G120" s="77"/>
      <c r="H120" s="77"/>
    </row>
    <row r="121" spans="7:8" ht="18.75" customHeight="1">
      <c r="G121" s="77"/>
      <c r="H121" s="77"/>
    </row>
    <row r="122" spans="7:8" ht="18.75" customHeight="1">
      <c r="G122" s="77"/>
      <c r="H122" s="77"/>
    </row>
  </sheetData>
  <printOptions/>
  <pageMargins left="0.75" right="0.75" top="1" bottom="1" header="0.4921259845" footer="0.4921259845"/>
  <pageSetup horizontalDpi="600" verticalDpi="600" orientation="landscape" paperSize="9" scale="90" r:id="rId1"/>
  <headerFooter alignWithMargins="0">
    <oddFooter>&amp;C&amp;F&amp;RStránka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Oleg FICHTNER</cp:lastModifiedBy>
  <cp:lastPrinted>2009-10-04T09:43:04Z</cp:lastPrinted>
  <dcterms:created xsi:type="dcterms:W3CDTF">2009-09-30T10:37:36Z</dcterms:created>
  <dcterms:modified xsi:type="dcterms:W3CDTF">2009-10-08T12:01:30Z</dcterms:modified>
  <cp:category/>
  <cp:version/>
  <cp:contentType/>
  <cp:contentStatus/>
</cp:coreProperties>
</file>