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00" windowHeight="17655" activeTab="0"/>
  </bookViews>
  <sheets>
    <sheet name="E.1" sheetId="1" r:id="rId1"/>
    <sheet name="E.6_Tab.1" sheetId="2" r:id="rId2"/>
    <sheet name="E.6_Tab.2" sheetId="3" r:id="rId3"/>
    <sheet name="E.6_Tab.3" sheetId="4" r:id="rId4"/>
    <sheet name="E.6_Tab.4" sheetId="5" r:id="rId5"/>
    <sheet name="E.6_Tab.5" sheetId="6" r:id="rId6"/>
    <sheet name="E.6_Tab.6" sheetId="7" r:id="rId7"/>
  </sheets>
  <definedNames>
    <definedName name="_xlnm.Print_Titles" localSheetId="0">'E.1'!$2:$2</definedName>
    <definedName name="_xlnm.Print_Titles" localSheetId="3">'E.6_Tab.3'!$3:$3</definedName>
    <definedName name="_xlnm.Print_Titles" localSheetId="5">'E.6_Tab.5'!$2:$2</definedName>
  </definedNames>
  <calcPr fullCalcOnLoad="1"/>
</workbook>
</file>

<file path=xl/sharedStrings.xml><?xml version="1.0" encoding="utf-8"?>
<sst xmlns="http://schemas.openxmlformats.org/spreadsheetml/2006/main" count="2036" uniqueCount="1171">
  <si>
    <t>Oldřichov v Hájích</t>
  </si>
  <si>
    <t>Kód 
obce</t>
  </si>
  <si>
    <t>Obec</t>
  </si>
  <si>
    <t>Mařenice</t>
  </si>
  <si>
    <t>Zdroj: vlastní výpočty, ČSÚ</t>
  </si>
  <si>
    <t>Vysvětlivky:</t>
  </si>
  <si>
    <t>PUÚ = počet potenciálních uživatelů území</t>
  </si>
  <si>
    <t>TBO = počet trvale bydlících obyvatel</t>
  </si>
  <si>
    <t>Poznámky:</t>
  </si>
  <si>
    <t>hustota obyvatel vztažená na zastavěné území je za území obcí silně závislá na typu vymezení zastavěného území (max. hustoty u intravilánu nejsou zvýrazněny)</t>
  </si>
  <si>
    <t>ORP Liberec</t>
  </si>
  <si>
    <t>Příloha E.6_Tab.4 -  Počet potenciálních uživatelů území a hustota osídlení v obcích SO ORP Liberec</t>
  </si>
  <si>
    <t>SUMA ORP</t>
  </si>
  <si>
    <t>LIBEREC</t>
  </si>
  <si>
    <t>OBCE MIMO LIBEREC</t>
  </si>
  <si>
    <t>územní celek</t>
  </si>
  <si>
    <t>Příloha E.6_Tab.2 - Vývoj obyvatelstva na území správního obvodu ORP Liberec podle bilancí pohybu obyvatelstva od posledního sčítání - vývojový index Pmax = 100)</t>
  </si>
  <si>
    <r>
      <t>km</t>
    </r>
    <r>
      <rPr>
        <b/>
        <vertAlign val="superscript"/>
        <sz val="10"/>
        <rFont val="Arial"/>
        <family val="2"/>
      </rPr>
      <t>2</t>
    </r>
  </si>
  <si>
    <t>OBDOBÍ</t>
  </si>
  <si>
    <t>MIG</t>
  </si>
  <si>
    <t>CELK</t>
  </si>
  <si>
    <t>PP/1000 obyv</t>
  </si>
  <si>
    <t>MIG/1000 obyv</t>
  </si>
  <si>
    <t>CELK/1000 obyv</t>
  </si>
  <si>
    <t>1991-1995</t>
  </si>
  <si>
    <t>1996-2000</t>
  </si>
  <si>
    <t>2001-2005</t>
  </si>
  <si>
    <t>PP = přirozený přírůstek</t>
  </si>
  <si>
    <t>MIG = migrace obyvatel</t>
  </si>
  <si>
    <t>CELK = celkový přírůstek obyvatel</t>
  </si>
  <si>
    <t>ID PAMÁTKY</t>
  </si>
  <si>
    <t>POPIS</t>
  </si>
  <si>
    <t>ČÁST OBCE</t>
  </si>
  <si>
    <t>5-4352</t>
  </si>
  <si>
    <t>krucifix</t>
  </si>
  <si>
    <t>5-3116</t>
  </si>
  <si>
    <t>areál hospodářského dvora č. p. 21</t>
  </si>
  <si>
    <t>Lvová</t>
  </si>
  <si>
    <t>5-4505</t>
  </si>
  <si>
    <t>socha sv. Jana Nepomuckého</t>
  </si>
  <si>
    <t>Vratislavice nad Nisou</t>
  </si>
  <si>
    <t>5-4502</t>
  </si>
  <si>
    <t>kostel Nejsvětější Trojice</t>
  </si>
  <si>
    <t>5-5828</t>
  </si>
  <si>
    <t>horský hotel Ještěd,čp.153</t>
  </si>
  <si>
    <t>Liberec XIX-Horní Hanychov</t>
  </si>
  <si>
    <t>5-4506</t>
  </si>
  <si>
    <t>socha sv. Václava</t>
  </si>
  <si>
    <t>5-4221</t>
  </si>
  <si>
    <t>jednolodní kaple se zvoničkou</t>
  </si>
  <si>
    <t>Druzcov</t>
  </si>
  <si>
    <t>5-4480</t>
  </si>
  <si>
    <t>milník</t>
  </si>
  <si>
    <t>Liberec XXIII-Doubí</t>
  </si>
  <si>
    <t>5-5389</t>
  </si>
  <si>
    <t>rolnická usedlost s areálem, čp.1</t>
  </si>
  <si>
    <t>Hoření Paseky</t>
  </si>
  <si>
    <t>5-4368</t>
  </si>
  <si>
    <t>5-4365</t>
  </si>
  <si>
    <t>kostel sv. Maxmiliána s Getsemanskou zahradou ve zdi</t>
  </si>
  <si>
    <t>5-5634</t>
  </si>
  <si>
    <t>železný kříž p.č.2062/2</t>
  </si>
  <si>
    <t>Žibřidice</t>
  </si>
  <si>
    <t>5-4366</t>
  </si>
  <si>
    <t>fara, čp.235</t>
  </si>
  <si>
    <t>5-4367</t>
  </si>
  <si>
    <t>výklenková kaplička</t>
  </si>
  <si>
    <t>5-4165</t>
  </si>
  <si>
    <t>kostel sv. Jana Křtitele</t>
  </si>
  <si>
    <t>Liberec VI-Rochlice</t>
  </si>
  <si>
    <t>5-4369</t>
  </si>
  <si>
    <t>železný kříž</t>
  </si>
  <si>
    <t>5-5787</t>
  </si>
  <si>
    <t>dům čp. 136</t>
  </si>
  <si>
    <t>5-5610</t>
  </si>
  <si>
    <t>rolnická usedlost, čp.90</t>
  </si>
  <si>
    <t>5-5542</t>
  </si>
  <si>
    <t>kostel sv. Bonifáce</t>
  </si>
  <si>
    <t>Liberec VIII-Dolní Hanychov</t>
  </si>
  <si>
    <t>5-5636</t>
  </si>
  <si>
    <t>železný kříž p.č.1923/1</t>
  </si>
  <si>
    <t>5-4503</t>
  </si>
  <si>
    <t>fara, čp.51</t>
  </si>
  <si>
    <t>5-4141</t>
  </si>
  <si>
    <t>Liberec IV-Perštýn</t>
  </si>
  <si>
    <t>5-4164</t>
  </si>
  <si>
    <t>Liberec IX-Janův Důl</t>
  </si>
  <si>
    <t>5-4142</t>
  </si>
  <si>
    <t>kříž</t>
  </si>
  <si>
    <t>5-4170</t>
  </si>
  <si>
    <t>dělnické pekárny s mlýnem, čp.622/III a čp.70</t>
  </si>
  <si>
    <t>Liberec III-Jeřáb</t>
  </si>
  <si>
    <t>5-4517</t>
  </si>
  <si>
    <t>Hodkovice nad Mohelkou</t>
  </si>
  <si>
    <t>Český Dub</t>
  </si>
  <si>
    <t>Jeřmanice</t>
  </si>
  <si>
    <t>Nová Ves</t>
  </si>
  <si>
    <t>Hrádek nad Nisou</t>
  </si>
  <si>
    <t>Cetenov</t>
  </si>
  <si>
    <t>Dlouhý Most</t>
  </si>
  <si>
    <t>Hlavice</t>
  </si>
  <si>
    <t>Chrastava</t>
  </si>
  <si>
    <t>Všelibice</t>
  </si>
  <si>
    <t>Stráž nad Nisou</t>
  </si>
  <si>
    <t>Proseč pod Ještědem</t>
  </si>
  <si>
    <t>Janův Důl</t>
  </si>
  <si>
    <t>Bílá</t>
  </si>
  <si>
    <t>Liberec</t>
  </si>
  <si>
    <t>Mníšek</t>
  </si>
  <si>
    <t>Šimonovice</t>
  </si>
  <si>
    <t>Světlá pod Ještědem</t>
  </si>
  <si>
    <t>Chotyně</t>
  </si>
  <si>
    <t>Kryštofovo Údolí</t>
  </si>
  <si>
    <t>Osečná</t>
  </si>
  <si>
    <t>Křižany</t>
  </si>
  <si>
    <t>Rynoltice</t>
  </si>
  <si>
    <t>Zdislava</t>
  </si>
  <si>
    <t>Jablonné v Podještědí</t>
  </si>
  <si>
    <t>Bílý Kostel nad Nisou</t>
  </si>
  <si>
    <t>Janovice v Podještědí</t>
  </si>
  <si>
    <t>Číslo</t>
  </si>
  <si>
    <t>Kryštofovo údolí</t>
  </si>
  <si>
    <t>zastavěné území</t>
  </si>
  <si>
    <t>území s archeologickými nálezy</t>
  </si>
  <si>
    <t>územní systém ekologické stability</t>
  </si>
  <si>
    <t>lokality výskytu zvláště chráněných druhů rostlin a živočichů s národním významem</t>
  </si>
  <si>
    <t>investice do půdy za účelem zlepšení půdní úrodnosti</t>
  </si>
  <si>
    <t>povodí vodního toku, rozvodnice</t>
  </si>
  <si>
    <t>staré zátěže území a kontaminované plochy</t>
  </si>
  <si>
    <t>vymezené zóny havarijního plánování</t>
  </si>
  <si>
    <t>jiná ochranná pásma</t>
  </si>
  <si>
    <t>OBEC</t>
  </si>
  <si>
    <t>PP</t>
  </si>
  <si>
    <t>kostel sv. Šimona a Judy s areálem</t>
  </si>
  <si>
    <t>5-4163</t>
  </si>
  <si>
    <t>5-5605</t>
  </si>
  <si>
    <t>dům čp. 36</t>
  </si>
  <si>
    <t>5-4166</t>
  </si>
  <si>
    <t>železný kříž (u čp.4)</t>
  </si>
  <si>
    <t>Liberec XVI-Nový Harcov</t>
  </si>
  <si>
    <t>5-4162</t>
  </si>
  <si>
    <t>kostel sv.Jana Nepomuckého</t>
  </si>
  <si>
    <t>5-5234</t>
  </si>
  <si>
    <t>budova  č.p 309 (SOU Sladovnická ulice)</t>
  </si>
  <si>
    <t>5-5773</t>
  </si>
  <si>
    <t>litinový kříž - U Šupolů</t>
  </si>
  <si>
    <t>5-4516</t>
  </si>
  <si>
    <t>kaple s Pietou</t>
  </si>
  <si>
    <t>5-4146</t>
  </si>
  <si>
    <t>měšťanský dům s branami, čp.25</t>
  </si>
  <si>
    <t>Liberec V-Kristiánov</t>
  </si>
  <si>
    <t>5-4356</t>
  </si>
  <si>
    <t>socha Piety</t>
  </si>
  <si>
    <t>Novina</t>
  </si>
  <si>
    <t>5-4147</t>
  </si>
  <si>
    <t>měšťanský dům s branou, čp.24</t>
  </si>
  <si>
    <t>5-4151</t>
  </si>
  <si>
    <t>měšťanský dům, čp.96</t>
  </si>
  <si>
    <t>5-5228</t>
  </si>
  <si>
    <t>budova, čp.391</t>
  </si>
  <si>
    <t>5-4167</t>
  </si>
  <si>
    <t>sousoší Kalvárie</t>
  </si>
  <si>
    <t>Liberec XV-Starý Harcov</t>
  </si>
  <si>
    <t>5-4140</t>
  </si>
  <si>
    <t>měšťanský dům, čp.243</t>
  </si>
  <si>
    <t>5-4158</t>
  </si>
  <si>
    <t>restaurace Střelnice, čp.322</t>
  </si>
  <si>
    <t>5-5819</t>
  </si>
  <si>
    <t>náhrobek R.Richterové p.č.1073/2</t>
  </si>
  <si>
    <t>5-5799</t>
  </si>
  <si>
    <t>centrální kříž p.č.1073/2</t>
  </si>
  <si>
    <t>5-3224</t>
  </si>
  <si>
    <t>kaple Korunování P. Marie</t>
  </si>
  <si>
    <t>Postřelná</t>
  </si>
  <si>
    <t>5-5237</t>
  </si>
  <si>
    <t>krematorium, čp.480</t>
  </si>
  <si>
    <t>5-5229</t>
  </si>
  <si>
    <t>budova, čp.117</t>
  </si>
  <si>
    <t>5-4153</t>
  </si>
  <si>
    <t>zámecký areál</t>
  </si>
  <si>
    <t>5-5244</t>
  </si>
  <si>
    <t>Liberecká přehrada</t>
  </si>
  <si>
    <t>5-5231</t>
  </si>
  <si>
    <t>budova, čp.123</t>
  </si>
  <si>
    <t>5-5236</t>
  </si>
  <si>
    <t>budova, čp.7</t>
  </si>
  <si>
    <t>5-5241</t>
  </si>
  <si>
    <t>budova, čp.23</t>
  </si>
  <si>
    <t>5-5235</t>
  </si>
  <si>
    <t>budova  č.p.82 s ohradní zdí  (SPŠT Tyršova ulice)</t>
  </si>
  <si>
    <t>5-5242</t>
  </si>
  <si>
    <t>budova čp.102 (ADRIA)</t>
  </si>
  <si>
    <t>5-5230</t>
  </si>
  <si>
    <t>budova, čp.41</t>
  </si>
  <si>
    <t>5-4145</t>
  </si>
  <si>
    <t>vila, čp.81 s areálem - Oblastní galerie</t>
  </si>
  <si>
    <t>5-4139</t>
  </si>
  <si>
    <t>měšťanský dům, čp.137</t>
  </si>
  <si>
    <t>5-4148</t>
  </si>
  <si>
    <t>měšťanský dům, čp.2</t>
  </si>
  <si>
    <t>5-4154</t>
  </si>
  <si>
    <t>kostel sv. Máří Magdaleny s areálem</t>
  </si>
  <si>
    <t>5-5859</t>
  </si>
  <si>
    <t>dům čp. 133</t>
  </si>
  <si>
    <t>Liberec II-Nové Město</t>
  </si>
  <si>
    <t>5-5226</t>
  </si>
  <si>
    <t>budova, čp.4</t>
  </si>
  <si>
    <t>5-4144</t>
  </si>
  <si>
    <t>měšťanský dům, čp.13</t>
  </si>
  <si>
    <t>5-5938</t>
  </si>
  <si>
    <t>dům čp.123</t>
  </si>
  <si>
    <t>5-5227</t>
  </si>
  <si>
    <t>měšťanský dům s mřížovým oplocením, čp.12</t>
  </si>
  <si>
    <t>5-4156</t>
  </si>
  <si>
    <t>sokolovna, čp.562</t>
  </si>
  <si>
    <t>Liberec I-Staré Město</t>
  </si>
  <si>
    <t>5-4113</t>
  </si>
  <si>
    <t>měšťanský dům s branou, čp.122</t>
  </si>
  <si>
    <t>5-4364</t>
  </si>
  <si>
    <t>železniční viadukt</t>
  </si>
  <si>
    <t>5-5934</t>
  </si>
  <si>
    <t>areál vily čp.642</t>
  </si>
  <si>
    <t>5-5243</t>
  </si>
  <si>
    <t>budova, čp.15</t>
  </si>
  <si>
    <t>5-4152</t>
  </si>
  <si>
    <t>měšťanský dům, čp.118</t>
  </si>
  <si>
    <t>5-5245</t>
  </si>
  <si>
    <t>meteorologická budka</t>
  </si>
  <si>
    <t>5-5758</t>
  </si>
  <si>
    <t>měšťanský dům - Na ladech č.p.206/2</t>
  </si>
  <si>
    <t>5-5239</t>
  </si>
  <si>
    <t>budova, čp.279</t>
  </si>
  <si>
    <t>5-5591</t>
  </si>
  <si>
    <t>rodinná vila s areálem, čp.725</t>
  </si>
  <si>
    <t>5-4160</t>
  </si>
  <si>
    <t>budova  č.p.8 (SZŠ Kostelní ulice)</t>
  </si>
  <si>
    <t>5-4138</t>
  </si>
  <si>
    <t>kostel sv. Antonína Poustevníka</t>
  </si>
  <si>
    <t>5-4114</t>
  </si>
  <si>
    <t>radnice, čp.1</t>
  </si>
  <si>
    <t>5-5040</t>
  </si>
  <si>
    <t>hotel Praha, čp.20/1</t>
  </si>
  <si>
    <t>5-4137</t>
  </si>
  <si>
    <t>měšťanský dům, čp.7</t>
  </si>
  <si>
    <t>5-4115</t>
  </si>
  <si>
    <t>pamětní žulový kámen v dlažbě náměstí s bronzovým datem</t>
  </si>
  <si>
    <t>5-4135</t>
  </si>
  <si>
    <t>měšťanský dům, čp.14</t>
  </si>
  <si>
    <t>5-3573</t>
  </si>
  <si>
    <t>měšťanský dům, čp.264</t>
  </si>
  <si>
    <t>5-3572</t>
  </si>
  <si>
    <t>kašna s vodotryskem - Nerudovo nám.</t>
  </si>
  <si>
    <t>5-3576</t>
  </si>
  <si>
    <t>soubor Valdštejdských domků - Vétrná ulice</t>
  </si>
  <si>
    <t>5-5238</t>
  </si>
  <si>
    <t>rodinná vila, čp.186</t>
  </si>
  <si>
    <t>5-5006</t>
  </si>
  <si>
    <t>dům čp.584/I a čp.369/I s kavárnou Pošta</t>
  </si>
  <si>
    <t>5-3575</t>
  </si>
  <si>
    <t>měšťanský dům, čp.299</t>
  </si>
  <si>
    <t>5-4962</t>
  </si>
  <si>
    <t>dům čp.192</t>
  </si>
  <si>
    <t>5-4136</t>
  </si>
  <si>
    <t>budova divadla F.X.Šaldy, čp.462</t>
  </si>
  <si>
    <t>5-3574</t>
  </si>
  <si>
    <t>měšťanský dům, čp.302</t>
  </si>
  <si>
    <t>5-4939</t>
  </si>
  <si>
    <t>hotel, čp.468/23 - dočasné bydliště K. Liebknechta</t>
  </si>
  <si>
    <t>5-5635</t>
  </si>
  <si>
    <t>železný kříž p.č.1342/2</t>
  </si>
  <si>
    <t>5-4116</t>
  </si>
  <si>
    <t>areál bývalého něm.hřbitova - ul.Budyšínská</t>
  </si>
  <si>
    <t>5-4363</t>
  </si>
  <si>
    <t>rolnická usedlost, čp.101</t>
  </si>
  <si>
    <t>5-3580</t>
  </si>
  <si>
    <t>muzeum s parkem, čp.485 a 437</t>
  </si>
  <si>
    <t>5-5232</t>
  </si>
  <si>
    <t>klášter čp.699 s kostelem Božského srdce Páně</t>
  </si>
  <si>
    <t>5-5233</t>
  </si>
  <si>
    <t>lázně s mřížovým oplocením, čp.723</t>
  </si>
  <si>
    <t>5-4960</t>
  </si>
  <si>
    <t>čp.637-popraviště Gestapa 1944-45</t>
  </si>
  <si>
    <t>5-4159</t>
  </si>
  <si>
    <t>měšťanský dům, čp.696/1</t>
  </si>
  <si>
    <t>5-5328</t>
  </si>
  <si>
    <t>budova, čp.707/7</t>
  </si>
  <si>
    <t>5-3579</t>
  </si>
  <si>
    <t>kostel sv. Kříže s areálem</t>
  </si>
  <si>
    <t>5-4856</t>
  </si>
  <si>
    <t>budova soudu, čp.347</t>
  </si>
  <si>
    <t>5-5454</t>
  </si>
  <si>
    <t>areál židovského hřbitova</t>
  </si>
  <si>
    <t>5-4359</t>
  </si>
  <si>
    <t>5-4360</t>
  </si>
  <si>
    <t>rolnická usedlost, čp.82</t>
  </si>
  <si>
    <t>5-4349</t>
  </si>
  <si>
    <t>rolnická usedlost, čp.16</t>
  </si>
  <si>
    <t>5-4172</t>
  </si>
  <si>
    <t>sloup se sochou Panny Marie</t>
  </si>
  <si>
    <t>5-4512</t>
  </si>
  <si>
    <t>morový sloup</t>
  </si>
  <si>
    <t>5-4361</t>
  </si>
  <si>
    <t>rolnická usedlost, čp.15</t>
  </si>
  <si>
    <t>5-4362</t>
  </si>
  <si>
    <t>rolnická usedlost, čp.17 (126)</t>
  </si>
  <si>
    <t>5-4513</t>
  </si>
  <si>
    <t>boží muka</t>
  </si>
  <si>
    <t>5-4514</t>
  </si>
  <si>
    <t>5-4515</t>
  </si>
  <si>
    <t>kostel sv. Jana Křtitele s areálem</t>
  </si>
  <si>
    <t>5-5054</t>
  </si>
  <si>
    <t>dům, čp.425/1</t>
  </si>
  <si>
    <t>5-4354</t>
  </si>
  <si>
    <t>výklenková kaple se sochou Piety</t>
  </si>
  <si>
    <t>5-4353</t>
  </si>
  <si>
    <t>kaplička Panny Marie Pomocné</t>
  </si>
  <si>
    <t>5-5852</t>
  </si>
  <si>
    <t>stavení č.p.41</t>
  </si>
  <si>
    <t>5-4358</t>
  </si>
  <si>
    <t>5-4348</t>
  </si>
  <si>
    <t>5-3020</t>
  </si>
  <si>
    <t>chalupa čp. 75</t>
  </si>
  <si>
    <t>Janovice v P.</t>
  </si>
  <si>
    <t>5-4355</t>
  </si>
  <si>
    <t>areál kostela sv. Kryštofa</t>
  </si>
  <si>
    <t>5-4511</t>
  </si>
  <si>
    <t>kamenný smírčí kříž</t>
  </si>
  <si>
    <t>5-4357</t>
  </si>
  <si>
    <t>kamenný barokní most</t>
  </si>
  <si>
    <t>5-4351</t>
  </si>
  <si>
    <t>rolnická usedlost, čp.67 (79)</t>
  </si>
  <si>
    <t>5-3019</t>
  </si>
  <si>
    <t>chalupa čp. 29</t>
  </si>
  <si>
    <t>5-3006</t>
  </si>
  <si>
    <t>dům čp. 16</t>
  </si>
  <si>
    <t>Jablonné  v Pj.</t>
  </si>
  <si>
    <t>5-3002</t>
  </si>
  <si>
    <t>sloup se sochou Krista Vítězného</t>
  </si>
  <si>
    <t>5-3000</t>
  </si>
  <si>
    <t>socha sv. Vincence,vpravo u kostela</t>
  </si>
  <si>
    <t>5-3385</t>
  </si>
  <si>
    <t>bývalý starý zámek - sýpka</t>
  </si>
  <si>
    <t>Zámecká</t>
  </si>
  <si>
    <t>5-5790</t>
  </si>
  <si>
    <t>areál bývalého mlýna č. p. 110</t>
  </si>
  <si>
    <t>Markvartice</t>
  </si>
  <si>
    <t>5-5240</t>
  </si>
  <si>
    <t>budova, čp.781</t>
  </si>
  <si>
    <t>Liberec XIV-Ruprechtice</t>
  </si>
  <si>
    <t>5-2999</t>
  </si>
  <si>
    <t>býv. kostel P. Marie č. p. 10</t>
  </si>
  <si>
    <t>5-3003</t>
  </si>
  <si>
    <t>městské hradby</t>
  </si>
  <si>
    <t>5-3384</t>
  </si>
  <si>
    <t>areál zámku Nový Falkenburk</t>
  </si>
  <si>
    <t>5-5597</t>
  </si>
  <si>
    <t>areál kostela sv. Antonína Paduánského - kostel, fara</t>
  </si>
  <si>
    <t>5-3004</t>
  </si>
  <si>
    <t>socha P. Marie</t>
  </si>
  <si>
    <t>5-2998</t>
  </si>
  <si>
    <t>špitální  kaple sv. Wolfganga</t>
  </si>
  <si>
    <t>5-3012</t>
  </si>
  <si>
    <t>socha Krista</t>
  </si>
  <si>
    <t>5-3014</t>
  </si>
  <si>
    <t>chalupa čp. 104</t>
  </si>
  <si>
    <t>5-3011</t>
  </si>
  <si>
    <t>areál domu č. p. 335</t>
  </si>
  <si>
    <t>5-3010</t>
  </si>
  <si>
    <t>dům čp. 93</t>
  </si>
  <si>
    <t>5-3005</t>
  </si>
  <si>
    <t>dům čp. 147</t>
  </si>
  <si>
    <t>5-3386</t>
  </si>
  <si>
    <t>soubor dvou soch</t>
  </si>
  <si>
    <t>5-3008</t>
  </si>
  <si>
    <t>dům čp. 31</t>
  </si>
  <si>
    <t>5-3007</t>
  </si>
  <si>
    <t>dům čp. 161</t>
  </si>
  <si>
    <t>5-2997</t>
  </si>
  <si>
    <t>areál kostela sv. Vavřince</t>
  </si>
  <si>
    <t>5-4937</t>
  </si>
  <si>
    <t>5-3114</t>
  </si>
  <si>
    <t>areál domu č. e. 2 - pův. č. p. 23</t>
  </si>
  <si>
    <t>5-3105</t>
  </si>
  <si>
    <t>chalupa če. 5 - pův. čp.5</t>
  </si>
  <si>
    <t>5-3111</t>
  </si>
  <si>
    <t>vodárna</t>
  </si>
  <si>
    <t>5-3113</t>
  </si>
  <si>
    <t>areál zámku č. p. 2  zv.Bredovský</t>
  </si>
  <si>
    <t>5-3117</t>
  </si>
  <si>
    <t>altán s pramenem</t>
  </si>
  <si>
    <t>5-3013</t>
  </si>
  <si>
    <t>5-3104</t>
  </si>
  <si>
    <t>areál kaple</t>
  </si>
  <si>
    <t>5-3016</t>
  </si>
  <si>
    <t>areál Palmova statku č. p. 65</t>
  </si>
  <si>
    <t>5-4387</t>
  </si>
  <si>
    <t>zříceniny hradu Hamrštejn</t>
  </si>
  <si>
    <t>Liberec XXXIII-Machnín</t>
  </si>
  <si>
    <t>5-4450</t>
  </si>
  <si>
    <t>kostel sv. Kateřiny</t>
  </si>
  <si>
    <t>5-4171</t>
  </si>
  <si>
    <t>kostela U obrázku s areálem (sv. Antonína)</t>
  </si>
  <si>
    <t>5-3015</t>
  </si>
  <si>
    <t>chalupa čp. 38</t>
  </si>
  <si>
    <t>5-4445</t>
  </si>
  <si>
    <t>Jítrava</t>
  </si>
  <si>
    <t>5-4442</t>
  </si>
  <si>
    <t>rolnická usedlost, čp.64</t>
  </si>
  <si>
    <t>5-4443</t>
  </si>
  <si>
    <t>sousoší Pieta s křížem</t>
  </si>
  <si>
    <t>5-3107</t>
  </si>
  <si>
    <t>5-3101</t>
  </si>
  <si>
    <t>areál zámku Lemberk č. p. 1</t>
  </si>
  <si>
    <t>5-3108</t>
  </si>
  <si>
    <t>areál přístupové cesty,most s vodárnou</t>
  </si>
  <si>
    <t>5-3112</t>
  </si>
  <si>
    <t>dům če. 9</t>
  </si>
  <si>
    <t>5-3109</t>
  </si>
  <si>
    <t>dům če. 3 a č. e. 4 - pův. č. p. 4</t>
  </si>
  <si>
    <t>5-3102</t>
  </si>
  <si>
    <t>sýpka</t>
  </si>
  <si>
    <t>5-3110</t>
  </si>
  <si>
    <t>chalupa če. 7 a če.8 - pův. čp.7 a 8</t>
  </si>
  <si>
    <t>5-3103</t>
  </si>
  <si>
    <t>dům če. 1 - pův. č. p. 16</t>
  </si>
  <si>
    <t>5-3106</t>
  </si>
  <si>
    <t>chalupa čp. 4 - pův. čp.9</t>
  </si>
  <si>
    <t>5-4336</t>
  </si>
  <si>
    <t>Andělská Hora</t>
  </si>
  <si>
    <t>5-4444</t>
  </si>
  <si>
    <t>5-3047</t>
  </si>
  <si>
    <t>5-3119</t>
  </si>
  <si>
    <t>dům čp. 47</t>
  </si>
  <si>
    <t>5-3118</t>
  </si>
  <si>
    <t>boží muka  u č. p. 46</t>
  </si>
  <si>
    <t>5-4439</t>
  </si>
  <si>
    <t>sousoší sv. Václava a sv. Jana Nepomuckého</t>
  </si>
  <si>
    <t>5-4440</t>
  </si>
  <si>
    <t>kostel sv. Barbory s areálem</t>
  </si>
  <si>
    <t>5-4447</t>
  </si>
  <si>
    <t>kostel sv. Pankráce s areálem</t>
  </si>
  <si>
    <t>5-4446</t>
  </si>
  <si>
    <t>fara, čp.98</t>
  </si>
  <si>
    <t>5-4441</t>
  </si>
  <si>
    <t>rolnická usedlost, čp.91</t>
  </si>
  <si>
    <t>5-3120</t>
  </si>
  <si>
    <t>areál chalupy č. e. 11 - pův. č. p. 15</t>
  </si>
  <si>
    <t>5-3121</t>
  </si>
  <si>
    <t>chalupa čp. 12</t>
  </si>
  <si>
    <t>5-4327</t>
  </si>
  <si>
    <t>rolnická usedlost, čp.201</t>
  </si>
  <si>
    <t>5-5539</t>
  </si>
  <si>
    <t>radnice, čp.1 (nám.1.máje)</t>
  </si>
  <si>
    <t>5-5528</t>
  </si>
  <si>
    <t>měšťanský dům, čp.251</t>
  </si>
  <si>
    <t>5-4325</t>
  </si>
  <si>
    <t>železný kříž (na poz. stavení čp.202)</t>
  </si>
  <si>
    <t>5-4324</t>
  </si>
  <si>
    <t>rolnická usedlost s branou, čp.202</t>
  </si>
  <si>
    <t>5-5536</t>
  </si>
  <si>
    <t>5-4329</t>
  </si>
  <si>
    <t>restaurace Koruna, čp.326</t>
  </si>
  <si>
    <t>5-5869</t>
  </si>
  <si>
    <t>dům čp. 37</t>
  </si>
  <si>
    <t>Polesí</t>
  </si>
  <si>
    <t>5-4391</t>
  </si>
  <si>
    <t>rolnická usedlost, čp.73</t>
  </si>
  <si>
    <t>Fojtka</t>
  </si>
  <si>
    <t>5-2948</t>
  </si>
  <si>
    <t>chalupa čp. 123</t>
  </si>
  <si>
    <t>Heřmanice v P.</t>
  </si>
  <si>
    <t>5-5919</t>
  </si>
  <si>
    <t>zvonice</t>
  </si>
  <si>
    <t>5-4180</t>
  </si>
  <si>
    <t>zřícenina hradu Raimund</t>
  </si>
  <si>
    <t>5-5533</t>
  </si>
  <si>
    <t>měšťanský dům, čp.140</t>
  </si>
  <si>
    <t>5-5529</t>
  </si>
  <si>
    <t>měšťanský dům, čp.138</t>
  </si>
  <si>
    <t>5-5556</t>
  </si>
  <si>
    <t>měšťanský dům, čp.141</t>
  </si>
  <si>
    <t>5-5530</t>
  </si>
  <si>
    <t>měšťanský dům, čp.143</t>
  </si>
  <si>
    <t>5-5540</t>
  </si>
  <si>
    <t>měšťanský dům, čp.142</t>
  </si>
  <si>
    <t>5-5531</t>
  </si>
  <si>
    <t>měšťanský dům, čp.144</t>
  </si>
  <si>
    <t>5-5534</t>
  </si>
  <si>
    <t>5-4326</t>
  </si>
  <si>
    <t>kašna</t>
  </si>
  <si>
    <t>5-5554</t>
  </si>
  <si>
    <t>měšťanský dům, čp.46</t>
  </si>
  <si>
    <t>5-4328</t>
  </si>
  <si>
    <t>5-5527</t>
  </si>
  <si>
    <t>muzeum a knihovna, čp.40 + portál na hospodář. objektu</t>
  </si>
  <si>
    <t>5-4323</t>
  </si>
  <si>
    <t>rolnická usedlost, čp.200</t>
  </si>
  <si>
    <t>5-4330</t>
  </si>
  <si>
    <t>5-4331</t>
  </si>
  <si>
    <t>socha sv. Jana Nepomuckého (naproti čp.125)</t>
  </si>
  <si>
    <t>5-5846</t>
  </si>
  <si>
    <t>Horní Chrastava</t>
  </si>
  <si>
    <t>5-4335</t>
  </si>
  <si>
    <t>5-5537</t>
  </si>
  <si>
    <t>rolnická usedlost, čp.133</t>
  </si>
  <si>
    <t>5-5535</t>
  </si>
  <si>
    <t>rolnická usedlost, čp.131</t>
  </si>
  <si>
    <t>5-5538</t>
  </si>
  <si>
    <t>rolnická usedlost, čp.132</t>
  </si>
  <si>
    <t>5-4320</t>
  </si>
  <si>
    <t>5-4321</t>
  </si>
  <si>
    <t>železný most (přes Jeřici)</t>
  </si>
  <si>
    <t>5-4322</t>
  </si>
  <si>
    <t>rolnická usedlost, čp.135</t>
  </si>
  <si>
    <t>5-5555</t>
  </si>
  <si>
    <t>5-5541</t>
  </si>
  <si>
    <t>měšťanský dům, čp.139</t>
  </si>
  <si>
    <t>5-3209</t>
  </si>
  <si>
    <t>zřícenina hradu Falkenberk</t>
  </si>
  <si>
    <t>5-4394</t>
  </si>
  <si>
    <t>zemědělský dvůr - obytná budova a stáj, čp.1</t>
  </si>
  <si>
    <t>5-3208</t>
  </si>
  <si>
    <t>Petrovice</t>
  </si>
  <si>
    <t>5-3206</t>
  </si>
  <si>
    <t>5-4314</t>
  </si>
  <si>
    <t>kaple</t>
  </si>
  <si>
    <t>Horní Sedlo</t>
  </si>
  <si>
    <t>5-4388</t>
  </si>
  <si>
    <t>kostel sv. Mikuláše</t>
  </si>
  <si>
    <t>5-2949</t>
  </si>
  <si>
    <t>chalupa čp. 73</t>
  </si>
  <si>
    <t>5-4389</t>
  </si>
  <si>
    <t>fara, čp.41</t>
  </si>
  <si>
    <t>5-4530</t>
  </si>
  <si>
    <t>5-4332</t>
  </si>
  <si>
    <t>5-4334</t>
  </si>
  <si>
    <t>5-4493</t>
  </si>
  <si>
    <t>rolnická usedlost, čp.34</t>
  </si>
  <si>
    <t>Dolní Vítkov</t>
  </si>
  <si>
    <t>5-4494</t>
  </si>
  <si>
    <t>kostel Navštívení Panny Marie</t>
  </si>
  <si>
    <t>Horní Vítkov</t>
  </si>
  <si>
    <t>5-4315</t>
  </si>
  <si>
    <t>Pieta</t>
  </si>
  <si>
    <t>Donín</t>
  </si>
  <si>
    <t>5-4316</t>
  </si>
  <si>
    <t>žulový smírčí kříž</t>
  </si>
  <si>
    <t>5-4492</t>
  </si>
  <si>
    <t>5-4857</t>
  </si>
  <si>
    <t>st. hranice - zbytky pol. opevnění před fašist. okupací</t>
  </si>
  <si>
    <t>5-4390</t>
  </si>
  <si>
    <t>5-3131</t>
  </si>
  <si>
    <t>hradiště</t>
  </si>
  <si>
    <t>5-4393</t>
  </si>
  <si>
    <t>kostel Nanebevzetí Panny Marie s areálem</t>
  </si>
  <si>
    <t>5-5622</t>
  </si>
  <si>
    <t>chalupa čp. 5 u panelárny</t>
  </si>
  <si>
    <t>5-4179</t>
  </si>
  <si>
    <t>5-4178</t>
  </si>
  <si>
    <t>kostel sv. Mikuláše s areálem</t>
  </si>
  <si>
    <t>5-4309</t>
  </si>
  <si>
    <t>měšťanský dům, čp.123</t>
  </si>
  <si>
    <t>5-4303</t>
  </si>
  <si>
    <t>kostel sv. Bartoloměje s areálem</t>
  </si>
  <si>
    <t>5-4308</t>
  </si>
  <si>
    <t>fara, čp.76</t>
  </si>
  <si>
    <t>5-4310</t>
  </si>
  <si>
    <t>měšťanský dům, čp.124</t>
  </si>
  <si>
    <t>5-4306</t>
  </si>
  <si>
    <t>měšťanský dům, čp.67</t>
  </si>
  <si>
    <t>5-4305</t>
  </si>
  <si>
    <t>měšťanské domy čp.65 a 66</t>
  </si>
  <si>
    <t>5-4478</t>
  </si>
  <si>
    <t>Václavice</t>
  </si>
  <si>
    <t>5-4477</t>
  </si>
  <si>
    <t>fara, čp.151</t>
  </si>
  <si>
    <t>5-4476</t>
  </si>
  <si>
    <t>5-4318</t>
  </si>
  <si>
    <t>hospodářský dvůr s areálem</t>
  </si>
  <si>
    <t>Grabštejn</t>
  </si>
  <si>
    <t>5-4317</t>
  </si>
  <si>
    <t>100478</t>
  </si>
  <si>
    <t>dům č.p.5/3</t>
  </si>
  <si>
    <t>Polesí u Rynoltic</t>
  </si>
  <si>
    <t>100713</t>
  </si>
  <si>
    <t>dům č.e.45/3</t>
  </si>
  <si>
    <t>101494</t>
  </si>
  <si>
    <t>Heřmanice v Lužických horách</t>
  </si>
  <si>
    <t>101311</t>
  </si>
  <si>
    <t>dům če.26/3</t>
  </si>
  <si>
    <t>5-5943</t>
  </si>
  <si>
    <t>Chrastava II</t>
  </si>
  <si>
    <t>101070</t>
  </si>
  <si>
    <t>dům č.e.57</t>
  </si>
  <si>
    <t>100649</t>
  </si>
  <si>
    <t>dům č.p.145</t>
  </si>
  <si>
    <t>100535</t>
  </si>
  <si>
    <t>dům č.p.187</t>
  </si>
  <si>
    <t>100538</t>
  </si>
  <si>
    <t>dům č.p.124 (dříve č.e.66)</t>
  </si>
  <si>
    <t>100650</t>
  </si>
  <si>
    <t>dům č.e.71</t>
  </si>
  <si>
    <t>100540</t>
  </si>
  <si>
    <t>dům č.p.166/4</t>
  </si>
  <si>
    <t>100459</t>
  </si>
  <si>
    <t>dům č.p.213</t>
  </si>
  <si>
    <t>dům č.p.3</t>
  </si>
  <si>
    <t>5-5945</t>
  </si>
  <si>
    <t>kostel Panny Marie Sněžné p.č.87</t>
  </si>
  <si>
    <t>Andělská Hora u Chrastavy</t>
  </si>
  <si>
    <t>100580</t>
  </si>
  <si>
    <t>dům č.p.10</t>
  </si>
  <si>
    <t>100632</t>
  </si>
  <si>
    <t>dům č.p.11</t>
  </si>
  <si>
    <t>101241</t>
  </si>
  <si>
    <t>kaplička na Bedřichovce p.č.st.248</t>
  </si>
  <si>
    <t>Machnín</t>
  </si>
  <si>
    <t>100655</t>
  </si>
  <si>
    <t>dům č.p.22</t>
  </si>
  <si>
    <t>100539</t>
  </si>
  <si>
    <t>dům č.e.89</t>
  </si>
  <si>
    <t>100534</t>
  </si>
  <si>
    <t>dům č.e.90</t>
  </si>
  <si>
    <t>100591</t>
  </si>
  <si>
    <t>dům č.e.92</t>
  </si>
  <si>
    <t>100082</t>
  </si>
  <si>
    <t>dům s dvoukřídlými vraty do zahrady č.p.104</t>
  </si>
  <si>
    <t>5-5929</t>
  </si>
  <si>
    <t>dům č.p.307</t>
  </si>
  <si>
    <t>100230</t>
  </si>
  <si>
    <t>kostel sv.Vincence z Pauly s farou č.p.576</t>
  </si>
  <si>
    <t>101484</t>
  </si>
  <si>
    <t>kaple sv.Vavřince se zvonem, p.č.237/4</t>
  </si>
  <si>
    <t>Pilínkov</t>
  </si>
  <si>
    <t>101524</t>
  </si>
  <si>
    <t>Bílá u Českého Dubu</t>
  </si>
  <si>
    <t>5-4479</t>
  </si>
  <si>
    <t>větrný mlýn</t>
  </si>
  <si>
    <t>5-4311</t>
  </si>
  <si>
    <t>5-4304</t>
  </si>
  <si>
    <t>měšťanský dům, čp.86</t>
  </si>
  <si>
    <t>5-4307</t>
  </si>
  <si>
    <t>měšťanský dům, čp.85</t>
  </si>
  <si>
    <t>5-4312</t>
  </si>
  <si>
    <t>měšťanský dům, čp.109</t>
  </si>
  <si>
    <t>5-4313</t>
  </si>
  <si>
    <t>měšťanský dům, čp.110</t>
  </si>
  <si>
    <t>5-4414</t>
  </si>
  <si>
    <t>pomník velkého tábora dělnictva v r. 1870</t>
  </si>
  <si>
    <t>5-4452</t>
  </si>
  <si>
    <t>5-4453</t>
  </si>
  <si>
    <t>socha Karoliny Světlé</t>
  </si>
  <si>
    <t>5-4451</t>
  </si>
  <si>
    <t>5-4854</t>
  </si>
  <si>
    <t>dům, čp.16 (tajná tiskárna)</t>
  </si>
  <si>
    <t>Liberec XXVIII-Hluboká</t>
  </si>
  <si>
    <t>5-4405</t>
  </si>
  <si>
    <t>socha sv. Linharta (brána statku)</t>
  </si>
  <si>
    <t>Chrastná</t>
  </si>
  <si>
    <t>5-4216</t>
  </si>
  <si>
    <t>kostel sv. Vavřince</t>
  </si>
  <si>
    <t>5-5612</t>
  </si>
  <si>
    <t>bývalý mlýn č.p.37</t>
  </si>
  <si>
    <t>Lázně Kundratice</t>
  </si>
  <si>
    <t>5-4438</t>
  </si>
  <si>
    <t>rolnická usedlost, čp.4</t>
  </si>
  <si>
    <t>Rozstání</t>
  </si>
  <si>
    <t>5-4403</t>
  </si>
  <si>
    <t>5-4402</t>
  </si>
  <si>
    <t>kostel sv. Víta</t>
  </si>
  <si>
    <t>5-4404</t>
  </si>
  <si>
    <t>sousoší tří světců - sv. Jana, sv. Pavla, sv. Hedviky</t>
  </si>
  <si>
    <t>5-4475</t>
  </si>
  <si>
    <t>rolnická usedlost, čp.20</t>
  </si>
  <si>
    <t>5-5613</t>
  </si>
  <si>
    <t>kaplička par.č.174</t>
  </si>
  <si>
    <t>Kotel</t>
  </si>
  <si>
    <t>5-4337</t>
  </si>
  <si>
    <t>kostel sv. Anny</t>
  </si>
  <si>
    <t>5-5603</t>
  </si>
  <si>
    <t>rolnická usedlost, čp.47</t>
  </si>
  <si>
    <t>5-5593</t>
  </si>
  <si>
    <t>rolnická usedlost, čp.22</t>
  </si>
  <si>
    <t>5-4338</t>
  </si>
  <si>
    <t>5-5737</t>
  </si>
  <si>
    <t>kaplička p.č.352/4</t>
  </si>
  <si>
    <t>5-5836</t>
  </si>
  <si>
    <t>kaplička na návsi</t>
  </si>
  <si>
    <t>Vlčetín</t>
  </si>
  <si>
    <t>5-4295</t>
  </si>
  <si>
    <t>kaple se sochou sv. Jana Nepomuckého</t>
  </si>
  <si>
    <t>Záskalí</t>
  </si>
  <si>
    <t>5-5629</t>
  </si>
  <si>
    <t>Zábrdí</t>
  </si>
  <si>
    <t>5-5601</t>
  </si>
  <si>
    <t>kaplička</t>
  </si>
  <si>
    <t>5-5633</t>
  </si>
  <si>
    <t>železný kříž p.č.141/1</t>
  </si>
  <si>
    <t>5-5835</t>
  </si>
  <si>
    <t>kaplička, křížový kámen</t>
  </si>
  <si>
    <t>5-4392</t>
  </si>
  <si>
    <t>kaple Panny Marie</t>
  </si>
  <si>
    <t>Hoření Starý Dub</t>
  </si>
  <si>
    <t>5-5632</t>
  </si>
  <si>
    <t>rolnická usedlost, čp.13</t>
  </si>
  <si>
    <t>5-5631</t>
  </si>
  <si>
    <t>rolnická usedlost, čp.11</t>
  </si>
  <si>
    <t>5-4294</t>
  </si>
  <si>
    <t>kaple sv. Jana Křtitele</t>
  </si>
  <si>
    <t>5-4190</t>
  </si>
  <si>
    <t>5-4411</t>
  </si>
  <si>
    <t>socha Panny Marie Immaculaty</t>
  </si>
  <si>
    <t>Bohdánkov</t>
  </si>
  <si>
    <t>5-5766</t>
  </si>
  <si>
    <t>kaplička p.č.147</t>
  </si>
  <si>
    <t>5-5804</t>
  </si>
  <si>
    <t>chalupa čp. 2</t>
  </si>
  <si>
    <t>5-5602</t>
  </si>
  <si>
    <t>rolnická usedlost, čp.17</t>
  </si>
  <si>
    <t>5-5638</t>
  </si>
  <si>
    <t>5-5640</t>
  </si>
  <si>
    <t>rolnická usedlost, čp.342</t>
  </si>
  <si>
    <t>5-5606</t>
  </si>
  <si>
    <t>5-5630</t>
  </si>
  <si>
    <t>kaplička p.č.298</t>
  </si>
  <si>
    <t>5-5877</t>
  </si>
  <si>
    <t>venkovská usedlost č.e.101 (p.č.69,70,71)</t>
  </si>
  <si>
    <t>Vlachové</t>
  </si>
  <si>
    <t>5-5595</t>
  </si>
  <si>
    <t>5-5701</t>
  </si>
  <si>
    <t>socha sv.Antonína</t>
  </si>
  <si>
    <t>5-4291</t>
  </si>
  <si>
    <t>socha P.Marie</t>
  </si>
  <si>
    <t>5-5557</t>
  </si>
  <si>
    <t>5-5801</t>
  </si>
  <si>
    <t>vodojem</t>
  </si>
  <si>
    <t>5-4189</t>
  </si>
  <si>
    <t>Dolánky</t>
  </si>
  <si>
    <t>5-4290</t>
  </si>
  <si>
    <t>kamenný kříž</t>
  </si>
  <si>
    <t>5-4289</t>
  </si>
  <si>
    <t>5-5764</t>
  </si>
  <si>
    <t>železný kříž č.p. 536</t>
  </si>
  <si>
    <t>5-4509</t>
  </si>
  <si>
    <t>sousoší Nejsvětější Trojice</t>
  </si>
  <si>
    <t>Budíkov</t>
  </si>
  <si>
    <t>5-5248</t>
  </si>
  <si>
    <t>zámek Schmittův s areálem, čp.39</t>
  </si>
  <si>
    <t>Český Dub IV</t>
  </si>
  <si>
    <t>5-4196</t>
  </si>
  <si>
    <t>kostel Nejsvětější Trojice s areálem</t>
  </si>
  <si>
    <t>Český Dub II</t>
  </si>
  <si>
    <t>5-5625</t>
  </si>
  <si>
    <t>chalupa čp. 3</t>
  </si>
  <si>
    <t>Petrašovice</t>
  </si>
  <si>
    <t>5-5409</t>
  </si>
  <si>
    <t>rychta, čp.26</t>
  </si>
  <si>
    <t>5-5560</t>
  </si>
  <si>
    <t>budova Husova sboru církve čsl. husitské, čp.10/II</t>
  </si>
  <si>
    <t>5-4200</t>
  </si>
  <si>
    <t>sousoší Loučení Krista s matkou</t>
  </si>
  <si>
    <t>5-4177</t>
  </si>
  <si>
    <t>5-4199</t>
  </si>
  <si>
    <t>Český Dub I</t>
  </si>
  <si>
    <t>5-4194</t>
  </si>
  <si>
    <t>hradby s baštou</t>
  </si>
  <si>
    <t>5-4198</t>
  </si>
  <si>
    <t>5-4197</t>
  </si>
  <si>
    <t>kostel sv. Ducha s areálem</t>
  </si>
  <si>
    <t>5-4286</t>
  </si>
  <si>
    <t>5-5726</t>
  </si>
  <si>
    <t>městský dům č.p.32</t>
  </si>
  <si>
    <t>5-5247</t>
  </si>
  <si>
    <t>5-5833</t>
  </si>
  <si>
    <t>centrální kříž na hřbitově</t>
  </si>
  <si>
    <t>5-4195</t>
  </si>
  <si>
    <t>5-4220</t>
  </si>
  <si>
    <t>dřevěný rumpál (na dvoře muzea)</t>
  </si>
  <si>
    <t>5-4201</t>
  </si>
  <si>
    <t>socha sv. Máří Magdaleny</t>
  </si>
  <si>
    <t>Český Dub III</t>
  </si>
  <si>
    <t>5-5699</t>
  </si>
  <si>
    <t>sokl pod železným křížem p.č.1143/2</t>
  </si>
  <si>
    <t>5-5825</t>
  </si>
  <si>
    <t>dům čp. 40 (Liberecká ul.)</t>
  </si>
  <si>
    <t>5-5823</t>
  </si>
  <si>
    <t>dům čp. 41 (Liberecká ul.)</t>
  </si>
  <si>
    <t>5-5802</t>
  </si>
  <si>
    <t>bývalý pivovar č.p.422</t>
  </si>
  <si>
    <t>5-5857</t>
  </si>
  <si>
    <t>chalupa če. 24 (pův.čp.127)</t>
  </si>
  <si>
    <t>5-5697</t>
  </si>
  <si>
    <t>dům čp. 217 s areálem</t>
  </si>
  <si>
    <t>5-5627</t>
  </si>
  <si>
    <t>5-4287</t>
  </si>
  <si>
    <t>socha sv. Anny</t>
  </si>
  <si>
    <t>5-5637</t>
  </si>
  <si>
    <t>radnice nám.č.p.1</t>
  </si>
  <si>
    <t>5-5461</t>
  </si>
  <si>
    <t>rolnická usedlost, čp.3</t>
  </si>
  <si>
    <t>5-5698</t>
  </si>
  <si>
    <t>městský dům č.p.51</t>
  </si>
  <si>
    <t>5-4285</t>
  </si>
  <si>
    <t>5-5639</t>
  </si>
  <si>
    <t>měšťanský dům č.p.25</t>
  </si>
  <si>
    <t>5-5834</t>
  </si>
  <si>
    <t>pamětní kříž</t>
  </si>
  <si>
    <t>5-4284</t>
  </si>
  <si>
    <t>kostel sv. Prokopa s areálem</t>
  </si>
  <si>
    <t>5-4202</t>
  </si>
  <si>
    <t>sousoší tří světců - sv. Heleny, sv. Jana, sv. Pavla</t>
  </si>
  <si>
    <t>5-4288</t>
  </si>
  <si>
    <t>5-4283</t>
  </si>
  <si>
    <t>měšťanský dům, čp.182</t>
  </si>
  <si>
    <t>5-5700</t>
  </si>
  <si>
    <t>městský dům č.p.318</t>
  </si>
  <si>
    <t>5-5549</t>
  </si>
  <si>
    <t>areál kaple Kalvárie - kaple Kalv., 3 fragm. kříž. cest</t>
  </si>
  <si>
    <t>5-4413</t>
  </si>
  <si>
    <t>rolnická usedlost, čp.5</t>
  </si>
  <si>
    <t>Kohoutovice</t>
  </si>
  <si>
    <t>5-4508</t>
  </si>
  <si>
    <t>smírčí kříž (u čp.28)</t>
  </si>
  <si>
    <t>5-4282</t>
  </si>
  <si>
    <t>Vystrkov</t>
  </si>
  <si>
    <t>5-4510</t>
  </si>
  <si>
    <t>kaple sv. Linharta</t>
  </si>
  <si>
    <t>5-4281</t>
  </si>
  <si>
    <t>Lesnovek</t>
  </si>
  <si>
    <t>5-5832</t>
  </si>
  <si>
    <t>boží muka, sv.Jan</t>
  </si>
  <si>
    <t>Hradčany</t>
  </si>
  <si>
    <t>5-4280</t>
  </si>
  <si>
    <t>socha Panny Marie</t>
  </si>
  <si>
    <t>5-4300</t>
  </si>
  <si>
    <t>5-4279</t>
  </si>
  <si>
    <t>5-4278</t>
  </si>
  <si>
    <t>socha sv.Jana Nepomuckého</t>
  </si>
  <si>
    <t>5-4277</t>
  </si>
  <si>
    <t>kostel sv. Linharta s areálem</t>
  </si>
  <si>
    <t>5-4302</t>
  </si>
  <si>
    <t>kostel sv. Jakuba s areálem</t>
  </si>
  <si>
    <t>Letařovice</t>
  </si>
  <si>
    <t>5-4301</t>
  </si>
  <si>
    <t>hradiště (nad sout. Mohelky a Oharky)</t>
  </si>
  <si>
    <t>Klamorna</t>
  </si>
  <si>
    <t>5-5702</t>
  </si>
  <si>
    <t>zemědělská usedlost č.p.1</t>
  </si>
  <si>
    <t>Benešovice</t>
  </si>
  <si>
    <t>5-4852</t>
  </si>
  <si>
    <t>rodinný dům, čp.93</t>
  </si>
  <si>
    <t>5-9</t>
  </si>
  <si>
    <t>kaple Anděla Strážce</t>
  </si>
  <si>
    <t>Jílové</t>
  </si>
  <si>
    <t>102581</t>
  </si>
  <si>
    <t>sousoší Loučení Ježíše Krista s Pannou Marií</t>
  </si>
  <si>
    <t>102580</t>
  </si>
  <si>
    <t>Krásná Studánka</t>
  </si>
  <si>
    <t>5-4168</t>
  </si>
  <si>
    <t>5-4997</t>
  </si>
  <si>
    <t>hrob F. Schwarze</t>
  </si>
  <si>
    <t>5-4161</t>
  </si>
  <si>
    <t>socha sv. Jana Nepomuckého - JEN SOKL</t>
  </si>
  <si>
    <t>Kateřinky</t>
  </si>
  <si>
    <t>2006-2010</t>
  </si>
  <si>
    <t>stř. počet obyv.</t>
  </si>
  <si>
    <t>hustota obyvatel vztažená na zastavěné území je za území obcí silně závislá na typu vymezení zastavěného území                   (max. hustoty u intravilánu nejsou zvýrazněny)</t>
  </si>
  <si>
    <t>výklenková kaplička se sochou sv.Jana Nepomuckého na p.č. 529</t>
  </si>
  <si>
    <t>rodinná vila Blaschkova s areálem, čp.31                   (muzeum K. Světlé)</t>
  </si>
  <si>
    <t>sousoší Třech svatých - sv. Hedviky, sv. Jana, sv. Pavla</t>
  </si>
  <si>
    <t>měšťanský dům č.p. 216</t>
  </si>
  <si>
    <t>kostel sv. Vavřince mučedníka s ohradní zdí + 15 náhrobků</t>
  </si>
  <si>
    <t>kaple sv.Antonína na p.č.335</t>
  </si>
  <si>
    <t>soubor staveb textilní továrny č.p.418, 419</t>
  </si>
  <si>
    <t>rolnická usedlost, čp. 298</t>
  </si>
  <si>
    <t>měšťanský dům, čp. 80</t>
  </si>
  <si>
    <t>budova  č.p. 407 (škola Turpišova ulice)</t>
  </si>
  <si>
    <t>měšťanský dům, čp. 47</t>
  </si>
  <si>
    <t>rolnická usedlost, čp. 34</t>
  </si>
  <si>
    <t>rolnická usedlost, čp. 95</t>
  </si>
  <si>
    <t>fara s areálem, čp. 124</t>
  </si>
  <si>
    <t>měšťanský dům, čp. 125</t>
  </si>
  <si>
    <t>měšťanský dům, čp. 93</t>
  </si>
  <si>
    <t>rolnická usedlost, čp. 81</t>
  </si>
  <si>
    <t>rolnická usedlost, čp. 168</t>
  </si>
  <si>
    <t>měšťanský dům, čp. 104</t>
  </si>
  <si>
    <t>rolnická usedlost, čp. 21</t>
  </si>
  <si>
    <t>rolnická usedlost, čp. 64 (74)</t>
  </si>
  <si>
    <t>rolnická usedlost, čp. 65</t>
  </si>
  <si>
    <t>rolnická usedlost, čp. 75</t>
  </si>
  <si>
    <t>rolnická usedlost, čp.499 - bydliště E. Hünigena</t>
  </si>
  <si>
    <t>budova č.p. 20 (MK ČR č.j. 12125/2006 ze dne 11.1.2007)</t>
  </si>
  <si>
    <t>areál hradu Grabštejn</t>
  </si>
  <si>
    <r>
      <t xml:space="preserve">Příloha E.6_Tab.2 - Vývoj obyvatelstva na území správního obvodu ORP Liberec dle bilancí pohybu obyvatelstva od posledního sčítání </t>
    </r>
    <r>
      <rPr>
        <b/>
        <sz val="10"/>
        <rFont val="Arial"/>
        <family val="2"/>
      </rPr>
      <t>- hustota zalidnění (obyv./km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b/>
        <sz val="10.5"/>
        <rFont val="Arial"/>
        <family val="2"/>
      </rPr>
      <t>, ke konci kalendářního roku</t>
    </r>
    <r>
      <rPr>
        <b/>
        <sz val="10"/>
        <rFont val="Arial"/>
        <family val="2"/>
      </rPr>
      <t xml:space="preserve"> (31.12.)</t>
    </r>
  </si>
  <si>
    <t>Příloha E.6_Tab.4 - Seznam nemovitých kulturních památek včetně OP             lokalizovaných v SO ORP Liberec</t>
  </si>
  <si>
    <t>1,2</t>
  </si>
  <si>
    <r>
      <t>Rozloha obce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</si>
  <si>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Plocha zast. území obce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</si>
  <si>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TBO / rozloha obce (obyv/km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</si>
  <si>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TBO / plocha zast. území (obyv/km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</si>
  <si>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PUÚ / rozloha obce (obyv/km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</si>
  <si>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PUÚ/ plocha zast. území (obyv/km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</si>
  <si>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2011-2015</t>
  </si>
  <si>
    <t>Liberec XXI-Rudolfov</t>
  </si>
  <si>
    <t>přehrada - vodní dílo Rudolfov</t>
  </si>
  <si>
    <t xml:space="preserve"> .5-5393</t>
  </si>
  <si>
    <t>2016-2019</t>
  </si>
  <si>
    <t>TBO 2019</t>
  </si>
  <si>
    <t>PUÚ 2015</t>
  </si>
  <si>
    <t>1,26</t>
  </si>
  <si>
    <t>0,95</t>
  </si>
  <si>
    <t>0,24</t>
  </si>
  <si>
    <t>2,44</t>
  </si>
  <si>
    <t>0,66</t>
  </si>
  <si>
    <t>0,54</t>
  </si>
  <si>
    <t>1,01</t>
  </si>
  <si>
    <t>5,07</t>
  </si>
  <si>
    <t>0,93</t>
  </si>
  <si>
    <t>3,8</t>
  </si>
  <si>
    <t>3,3</t>
  </si>
  <si>
    <t>0,2</t>
  </si>
  <si>
    <t>0,27</t>
  </si>
  <si>
    <t>0,65</t>
  </si>
  <si>
    <t>0,88</t>
  </si>
  <si>
    <t>1,87</t>
  </si>
  <si>
    <t>37,6</t>
  </si>
  <si>
    <t>1,58</t>
  </si>
  <si>
    <t>0,58</t>
  </si>
  <si>
    <t>1,43</t>
  </si>
  <si>
    <t>0,62</t>
  </si>
  <si>
    <t>1,1</t>
  </si>
  <si>
    <t>1,31</t>
  </si>
  <si>
    <t>2,13</t>
  </si>
  <si>
    <t>0,49</t>
  </si>
  <si>
    <t>74,4</t>
  </si>
  <si>
    <t>zast. území = zastavěné území z dat jevu ÚAPO_001z 2015</t>
  </si>
  <si>
    <t>Příloha E.6_Tab.1 - Vývoj počtu obyvatel v obcích SO ORP Liberec v letech (1869-2019)</t>
  </si>
  <si>
    <t>Příloha E.6_Tab.3 - Vývoj bilance pohybu obyvatelstva na území SO ORP Liberec               mezi roky 1991-2019 (přirozený přírůstek, migrační přírůstek, celkový přírůstek)                 - na 1000 obyvatel středního stavu</t>
  </si>
  <si>
    <t>Počet dokončených bytů</t>
  </si>
  <si>
    <t>Počet obyvatel v obci 2001 (SLDB)</t>
  </si>
  <si>
    <t>Počet bytů 2001 (SLDB) - Bytový fond, byty úhrnem</t>
  </si>
  <si>
    <t>Přepočet bytů na 1000 obyvatel</t>
  </si>
  <si>
    <t>SUMA CELK</t>
  </si>
  <si>
    <t>2002-2005</t>
  </si>
  <si>
    <t>Počet obyvatel k 31.12. konce daného období</t>
  </si>
  <si>
    <t>původní celkový přírůstek</t>
  </si>
  <si>
    <t>původní celkový přírůstek = celkový přírůstek obyvatel (CELK) jak je uveden v datech CSU původně před úpravou na celkový počet obyvatel v rámci SLDB v roce 2011</t>
  </si>
  <si>
    <t>Příloha E.6_Tab.6 Vztah intenzity bytové výstavby s přírůstkem počtu obyvatel v obcích ORP</t>
  </si>
  <si>
    <t>Jevy ÚAP po novele SZ - (13/2018)</t>
  </si>
  <si>
    <t>Soubor</t>
  </si>
  <si>
    <t>Výskyt v ORP Liberec</t>
  </si>
  <si>
    <t>Poznámka</t>
  </si>
  <si>
    <t>a001_pol</t>
  </si>
  <si>
    <t>1a</t>
  </si>
  <si>
    <t>plochy s rozdílným způsobem využití</t>
  </si>
  <si>
    <t>a001a_pol</t>
  </si>
  <si>
    <t>1b</t>
  </si>
  <si>
    <r>
      <t xml:space="preserve">zastavitelné plochy, plochy přestavby a </t>
    </r>
    <r>
      <rPr>
        <sz val="11"/>
        <color indexed="10"/>
        <rFont val="Calibri"/>
        <family val="2"/>
      </rPr>
      <t>plochy změn v krajině</t>
    </r>
  </si>
  <si>
    <t>a001b_pol</t>
  </si>
  <si>
    <t>zařízení výroby</t>
  </si>
  <si>
    <t>A002_pol</t>
  </si>
  <si>
    <t>zatím pouze plochy výroby</t>
  </si>
  <si>
    <t>zařízení občanského vybavení</t>
  </si>
  <si>
    <t>A003_admin, A003_kultura, A003_skoly, A003_zdr_soc</t>
  </si>
  <si>
    <t>3a</t>
  </si>
  <si>
    <t>veřejná prostranství</t>
  </si>
  <si>
    <t>A003a_pol</t>
  </si>
  <si>
    <t>4a</t>
  </si>
  <si>
    <t>brownfieldy</t>
  </si>
  <si>
    <t>A004a_pol</t>
  </si>
  <si>
    <t>5a</t>
  </si>
  <si>
    <t>památkové rezervace, památkové zóny a jejich ochranná pásma</t>
  </si>
  <si>
    <t>A005a_pol</t>
  </si>
  <si>
    <t>x</t>
  </si>
  <si>
    <t>8a</t>
  </si>
  <si>
    <t>nemovité národní kulturní památky a nemovité kulturní památky a jejich ochranná pásma</t>
  </si>
  <si>
    <t>A008a_pol</t>
  </si>
  <si>
    <t>statky zapsané na Seznamu světového dědictví a jejich nárazníkové zóny</t>
  </si>
  <si>
    <t>A010_pnt</t>
  </si>
  <si>
    <t>urbanistické a krajinné hodnoty</t>
  </si>
  <si>
    <t>A011_lin, A011_pol, A011_pnt</t>
  </si>
  <si>
    <t>11a</t>
  </si>
  <si>
    <t>struktura a výška zástavby</t>
  </si>
  <si>
    <t>A011a_pol</t>
  </si>
  <si>
    <t>pouze výška zástavby</t>
  </si>
  <si>
    <t>13a</t>
  </si>
  <si>
    <t>architektonicky nebo urbanisticky cenné stavby nebo soubory staveb, historicky významné stavby , místa nebo soubory staveb</t>
  </si>
  <si>
    <t>A013a_lin, A013a_pol, A013a_pnt</t>
  </si>
  <si>
    <t>A016_pol</t>
  </si>
  <si>
    <t>17a</t>
  </si>
  <si>
    <t>krajinný ráz</t>
  </si>
  <si>
    <t>A017a_pnt, A017a_pol</t>
  </si>
  <si>
    <t>17b</t>
  </si>
  <si>
    <t>krajiny a krajinné okrsky</t>
  </si>
  <si>
    <t>A017b_pol</t>
  </si>
  <si>
    <t>A021_ln, A021_pol</t>
  </si>
  <si>
    <t>23a</t>
  </si>
  <si>
    <t>významné krajinné prvky</t>
  </si>
  <si>
    <t>A023a_pnt, A023a_lin, A023a_pol</t>
  </si>
  <si>
    <t>přechodně chráněné plochy</t>
  </si>
  <si>
    <t>A024_pol</t>
  </si>
  <si>
    <t>25a</t>
  </si>
  <si>
    <t>VZCHÚ, jejich zóny a ochranná pásma a klidové zóny národních parků</t>
  </si>
  <si>
    <t>A025a_pol</t>
  </si>
  <si>
    <t>27a</t>
  </si>
  <si>
    <t>MZCHÚ a jejich ochranná pásma</t>
  </si>
  <si>
    <t>A027a_pol</t>
  </si>
  <si>
    <t>přírodní parky</t>
  </si>
  <si>
    <t>A030_pol</t>
  </si>
  <si>
    <t>památné stromy a informace o jejich  ochranném pásmu</t>
  </si>
  <si>
    <t>A032_lin, A032_pol, A032_pnt</t>
  </si>
  <si>
    <t>biosférické rezervace UNESCO, geoparky UNESCO, národní geoparky</t>
  </si>
  <si>
    <t>NATURA 2000 - evropsky významné lokality</t>
  </si>
  <si>
    <t>A034_pol</t>
  </si>
  <si>
    <t>NATURA 2000 - ptačí oblasti</t>
  </si>
  <si>
    <t>A035_pol</t>
  </si>
  <si>
    <t>35a</t>
  </si>
  <si>
    <t>Smluvně chráněná území</t>
  </si>
  <si>
    <t>A035a_pol</t>
  </si>
  <si>
    <t>A036_pol</t>
  </si>
  <si>
    <t>36a</t>
  </si>
  <si>
    <t>mokřady dle Ramsarské úmluvy</t>
  </si>
  <si>
    <t>X</t>
  </si>
  <si>
    <t>36b</t>
  </si>
  <si>
    <t>biotop vybraných zvláště chráněných druhů velkých savců</t>
  </si>
  <si>
    <t>A036b_pol</t>
  </si>
  <si>
    <t>37a</t>
  </si>
  <si>
    <t>lesy, jejich kategorizace a vzdálenost 50m od okraje lesa</t>
  </si>
  <si>
    <t>A037a_pol</t>
  </si>
  <si>
    <t>bonitované půdně ekologické jednotky a třídy ochrany zemědělského půdního fondu</t>
  </si>
  <si>
    <t>A041_pol</t>
  </si>
  <si>
    <t xml:space="preserve">42a </t>
  </si>
  <si>
    <t>plochy vodní a větrné eroze</t>
  </si>
  <si>
    <t>A042a_pol</t>
  </si>
  <si>
    <t>A043_lin, A043_pol</t>
  </si>
  <si>
    <t>43a</t>
  </si>
  <si>
    <t>plochy vhodné k zalesnění a plocha vhodné k zatravnění</t>
  </si>
  <si>
    <t>A043a_pol</t>
  </si>
  <si>
    <t>vodní zdroje pro zásobování pitnou vodou a jejich ochranná pásma</t>
  </si>
  <si>
    <t>A044_lin, A044_pol, A044_pnt</t>
  </si>
  <si>
    <t>chráněné oblasti přirozené akumulace vod</t>
  </si>
  <si>
    <t>A045_pol</t>
  </si>
  <si>
    <t>zranitelné oblasti povrchových a podzemních vod</t>
  </si>
  <si>
    <t>A046_pol</t>
  </si>
  <si>
    <t>46a</t>
  </si>
  <si>
    <t>povrchové vody využívané ke koupání</t>
  </si>
  <si>
    <t>není zpracováno</t>
  </si>
  <si>
    <t>vodní útvary povrchových a podzemních vod, vodní nádrže a jejich ochranná pásma</t>
  </si>
  <si>
    <t>A047_lin, A047_pol</t>
  </si>
  <si>
    <t>48a</t>
  </si>
  <si>
    <t>území chráněná pro akamulaci povrchových vod</t>
  </si>
  <si>
    <t>A048_pnt</t>
  </si>
  <si>
    <t>A049_lin, A049_pol</t>
  </si>
  <si>
    <t>50a</t>
  </si>
  <si>
    <t>záplavová území včetně aktivních zón</t>
  </si>
  <si>
    <t>A050a_pol</t>
  </si>
  <si>
    <t>52a</t>
  </si>
  <si>
    <t>kategorie území podle map povodňového ohrožení v oblastech s významným povodňovým rizikem</t>
  </si>
  <si>
    <t>A052a_pol</t>
  </si>
  <si>
    <t>52b</t>
  </si>
  <si>
    <t>kritické body a jejich povodí</t>
  </si>
  <si>
    <t>A052_pnt, A052b_pol</t>
  </si>
  <si>
    <t>území ohrožená zvláštními povodněmi</t>
  </si>
  <si>
    <t>A053_pol</t>
  </si>
  <si>
    <t>54a</t>
  </si>
  <si>
    <t>stavby, objekty a zařízení na ochranu před povodněmi a území určená k řízeným rozlivům povodní</t>
  </si>
  <si>
    <t>A054_pnt, A054a_pol</t>
  </si>
  <si>
    <t>přírodní  léčivé zdroje, zdroje přírodní minerální vody  a jejich ochranná pásma</t>
  </si>
  <si>
    <t>A055_pnt, A055_pol</t>
  </si>
  <si>
    <t>lázeňská místa včetně vymezení vnitřních a vnějších území lázeňského místa</t>
  </si>
  <si>
    <t>A056_pol</t>
  </si>
  <si>
    <t>dobývací prostory</t>
  </si>
  <si>
    <t>A057_pol</t>
  </si>
  <si>
    <t>chráněná ložisková území</t>
  </si>
  <si>
    <t>A058_pol</t>
  </si>
  <si>
    <t>chráněná území pro zvláštní zásahy do zemské kůry</t>
  </si>
  <si>
    <t>ložiska nerostných surovin</t>
  </si>
  <si>
    <t>A060_pol</t>
  </si>
  <si>
    <t>poddolovaná území</t>
  </si>
  <si>
    <t>A061_pol</t>
  </si>
  <si>
    <t>sesuvná území a území jiných geologických rizik</t>
  </si>
  <si>
    <t>A062pnt, A062_pol</t>
  </si>
  <si>
    <t>stará důlní díla</t>
  </si>
  <si>
    <t>A063pnt</t>
  </si>
  <si>
    <t>A064_pnt</t>
  </si>
  <si>
    <t>64a</t>
  </si>
  <si>
    <t>uzavřená a opuštěná úložná místa těžebního odpadu</t>
  </si>
  <si>
    <t>A064a_pol</t>
  </si>
  <si>
    <t>oblasti s překročenými imisními limity</t>
  </si>
  <si>
    <t>A065_pol</t>
  </si>
  <si>
    <t>technologické objekty zásobování vodou a jejich ochranná pásma</t>
  </si>
  <si>
    <t>A067_pnt</t>
  </si>
  <si>
    <t>vodovodní řada a jejich ochranná pásma</t>
  </si>
  <si>
    <t>A068_lin, A068_pnt</t>
  </si>
  <si>
    <t>technologické objekty odvádění a čištění odpadních vod  a jejich ochranná pásma</t>
  </si>
  <si>
    <t>A069_pnt, A069_pol</t>
  </si>
  <si>
    <t>kanalizační stoky a jejich ochranná pásma</t>
  </si>
  <si>
    <t>A070_lin, A070_pnt, A070_pol</t>
  </si>
  <si>
    <t>výrobny elektřiny a jejich ochranná pásma</t>
  </si>
  <si>
    <t>A071_pnt, A071_pol</t>
  </si>
  <si>
    <t>elektrické stanice a jejich ochranná pásma</t>
  </si>
  <si>
    <t>A072_pnt, A072_pol</t>
  </si>
  <si>
    <t>nadzemní  a  podzemní  vedení  elektrizační  soustavy  a jejich ochranná pásma</t>
  </si>
  <si>
    <t>A073_lin, A073_pnt, A073_pol</t>
  </si>
  <si>
    <t>technologické  objekty zásobování plynem a jejich ochranná a bezpečnostní pásma</t>
  </si>
  <si>
    <t>A074_lin, A074_pnt, A074_pol</t>
  </si>
  <si>
    <t>vedení plynovodů a jejich ochranná a bezpečnostní pásma</t>
  </si>
  <si>
    <t>A075_lin, A075_pol</t>
  </si>
  <si>
    <t>technologické  objekty  zásobování  jinými  produkty  a jejich ochranná pásma</t>
  </si>
  <si>
    <t>77a</t>
  </si>
  <si>
    <t>vedení pro zásobování jinými produkty a jejich ochranná pásma</t>
  </si>
  <si>
    <t>technologické  objekty  zásobování  teplem  a jejich ochranná pásma</t>
  </si>
  <si>
    <t>A079_lin, A079_pnt, A079_pol</t>
  </si>
  <si>
    <t>teplovody a jejich ochranná pásma</t>
  </si>
  <si>
    <t>A080_lin, A080_pol</t>
  </si>
  <si>
    <t>82a</t>
  </si>
  <si>
    <t>elektronické komunikace, jejich ochranná pásma a zájmové území</t>
  </si>
  <si>
    <t>A082a_lin, A082a_pnt, A082a_pol</t>
  </si>
  <si>
    <t>jaderná zařízení</t>
  </si>
  <si>
    <t>objekty   a zařízení  zařazené  do  skupiny  A   nebo   B s umístěnými nebezpečnými látkami</t>
  </si>
  <si>
    <t>A084_pnt, A084_pol</t>
  </si>
  <si>
    <t>skládky a jejich ochranná pásma</t>
  </si>
  <si>
    <t>A085_pol</t>
  </si>
  <si>
    <t>spalovny a zařízení zpracovávající biologicky rozložitelné odpady a jejich ochranná pásma</t>
  </si>
  <si>
    <t>A086_pnt</t>
  </si>
  <si>
    <t>zařízení   na   odstraňování   nebezpečného   odpadu  a jejich ochranná pásma</t>
  </si>
  <si>
    <t>A087_pnt</t>
  </si>
  <si>
    <t>93a</t>
  </si>
  <si>
    <t>pozemní komunikace, jejich kategorie a ochranná pásma</t>
  </si>
  <si>
    <t>A093a_lin, A093a_pol</t>
  </si>
  <si>
    <t>93b</t>
  </si>
  <si>
    <t>terminály a logistická centra</t>
  </si>
  <si>
    <t>94a</t>
  </si>
  <si>
    <t>železniční dráhy, jejich kategorie a ochranná pásma</t>
  </si>
  <si>
    <t>A094a_lin, A094a_pnt, A094a_pol</t>
  </si>
  <si>
    <t>lanové dráhy a jejich ochranná pásma</t>
  </si>
  <si>
    <t>A098_lin, A098_pol</t>
  </si>
  <si>
    <t>tramvajové dráhy a jejich ochranná pásma</t>
  </si>
  <si>
    <t>A100_lin, A0100_pol</t>
  </si>
  <si>
    <t>trolejbusové dráhy a jejich ochranná pásma</t>
  </si>
  <si>
    <t>102a</t>
  </si>
  <si>
    <t xml:space="preserve">letiště a letecké stavby a jejich ochranná pásma a zájmová území </t>
  </si>
  <si>
    <t>A102a_pnt, A102a_lin, A102a_pol</t>
  </si>
  <si>
    <t>sledované vodní cesty</t>
  </si>
  <si>
    <t xml:space="preserve">105a </t>
  </si>
  <si>
    <t>linky a zastávky veřejné hromadné dopravy</t>
  </si>
  <si>
    <r>
      <t xml:space="preserve">cyklostezky, cyklotrasy, hipostezky, turistické stezky, </t>
    </r>
    <r>
      <rPr>
        <sz val="11"/>
        <color indexed="10"/>
        <rFont val="Calibri"/>
        <family val="2"/>
      </rPr>
      <t>běžkařské trasy, sjezdovky</t>
    </r>
  </si>
  <si>
    <t>A106_lin, A0106_pol</t>
  </si>
  <si>
    <t xml:space="preserve">objekty důležité pro obranu státu a jejich ochranná pásma a zájmová území </t>
  </si>
  <si>
    <t>A107_pol</t>
  </si>
  <si>
    <t xml:space="preserve">vojenské újezdy a jejich zájmové území </t>
  </si>
  <si>
    <t>A108_pol</t>
  </si>
  <si>
    <t>110a</t>
  </si>
  <si>
    <t>objekty civilní a požární ochrany</t>
  </si>
  <si>
    <t>A110a_pnt, A0110a_pol</t>
  </si>
  <si>
    <t>112a</t>
  </si>
  <si>
    <t>stavby důležité pro bezpečnost státu a vymezená území pro zajištění bezpečnosti státu</t>
  </si>
  <si>
    <t>A0112a_pnt</t>
  </si>
  <si>
    <t>113a</t>
  </si>
  <si>
    <t>pohřebiště, krematoria, válečné hroby a pietní místa</t>
  </si>
  <si>
    <t>A113a_pnt, A113a_pol</t>
  </si>
  <si>
    <t>A0114_pol</t>
  </si>
  <si>
    <t>116a</t>
  </si>
  <si>
    <t>plán společných zařízení</t>
  </si>
  <si>
    <t>další záměry, pokud nejsou vyjádřeny jinou položkou</t>
  </si>
  <si>
    <t>A118_lin, A118_pol</t>
  </si>
  <si>
    <t>118a</t>
  </si>
  <si>
    <t>vymezení správních územních celků</t>
  </si>
  <si>
    <t>A118a_lin, A118a_pol</t>
  </si>
  <si>
    <t>další  dostupné informace o území</t>
  </si>
  <si>
    <t>A119_pnt, A119_pol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</si>
</sst>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.5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"/>
      <family val="2"/>
    </font>
    <font>
      <sz val="14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64" fontId="12" fillId="0" borderId="1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33" borderId="1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6" fillId="33" borderId="2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164" fontId="12" fillId="34" borderId="12" xfId="0" applyNumberFormat="1" applyFont="1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1" fontId="2" fillId="34" borderId="24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1" fontId="0" fillId="34" borderId="35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68" fillId="34" borderId="12" xfId="0" applyNumberFormat="1" applyFont="1" applyFill="1" applyBorder="1" applyAlignment="1">
      <alignment horizontal="center"/>
    </xf>
    <xf numFmtId="1" fontId="69" fillId="34" borderId="0" xfId="0" applyNumberFormat="1" applyFont="1" applyFill="1" applyBorder="1" applyAlignment="1">
      <alignment horizontal="center"/>
    </xf>
    <xf numFmtId="164" fontId="12" fillId="3" borderId="36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37" xfId="0" applyFont="1" applyFill="1" applyBorder="1" applyAlignment="1">
      <alignment/>
    </xf>
    <xf numFmtId="0" fontId="1" fillId="0" borderId="38" xfId="0" applyFont="1" applyBorder="1" applyAlignment="1">
      <alignment/>
    </xf>
    <xf numFmtId="0" fontId="2" fillId="33" borderId="3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164" fontId="0" fillId="35" borderId="24" xfId="0" applyNumberFormat="1" applyFont="1" applyFill="1" applyBorder="1" applyAlignment="1">
      <alignment/>
    </xf>
    <xf numFmtId="0" fontId="0" fillId="34" borderId="37" xfId="0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34" borderId="24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0" fontId="2" fillId="0" borderId="11" xfId="0" applyFont="1" applyBorder="1" applyAlignment="1">
      <alignment/>
    </xf>
    <xf numFmtId="3" fontId="2" fillId="9" borderId="11" xfId="0" applyNumberFormat="1" applyFont="1" applyFill="1" applyBorder="1" applyAlignment="1">
      <alignment/>
    </xf>
    <xf numFmtId="3" fontId="2" fillId="9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10" fillId="33" borderId="44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49" applyFont="1" applyFill="1" applyBorder="1">
      <alignment/>
      <protection/>
    </xf>
    <xf numFmtId="0" fontId="1" fillId="34" borderId="45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1" fontId="1" fillId="34" borderId="10" xfId="53" applyNumberFormat="1" applyFont="1" applyFill="1" applyBorder="1" applyAlignment="1">
      <alignment horizontal="right" vertical="center"/>
      <protection/>
    </xf>
    <xf numFmtId="3" fontId="1" fillId="34" borderId="10" xfId="49" applyNumberFormat="1" applyFont="1" applyFill="1" applyBorder="1" applyAlignment="1">
      <alignment/>
      <protection/>
    </xf>
    <xf numFmtId="0" fontId="1" fillId="0" borderId="46" xfId="0" applyFont="1" applyBorder="1" applyAlignment="1">
      <alignment/>
    </xf>
    <xf numFmtId="0" fontId="1" fillId="0" borderId="37" xfId="0" applyFont="1" applyBorder="1" applyAlignment="1">
      <alignment/>
    </xf>
    <xf numFmtId="0" fontId="22" fillId="0" borderId="10" xfId="0" applyFont="1" applyBorder="1" applyAlignment="1">
      <alignment/>
    </xf>
    <xf numFmtId="1" fontId="23" fillId="0" borderId="10" xfId="0" applyNumberFormat="1" applyFont="1" applyFill="1" applyBorder="1" applyAlignment="1" applyProtection="1">
      <alignment vertical="top"/>
      <protection locked="0"/>
    </xf>
    <xf numFmtId="1" fontId="1" fillId="0" borderId="10" xfId="53" applyNumberFormat="1" applyFont="1" applyBorder="1" applyAlignment="1">
      <alignment horizontal="right" vertical="center"/>
      <protection/>
    </xf>
    <xf numFmtId="3" fontId="1" fillId="0" borderId="10" xfId="49" applyNumberFormat="1" applyFont="1" applyBorder="1" applyAlignment="1">
      <alignment/>
      <protection/>
    </xf>
    <xf numFmtId="0" fontId="1" fillId="34" borderId="46" xfId="0" applyFont="1" applyFill="1" applyBorder="1" applyAlignment="1">
      <alignment/>
    </xf>
    <xf numFmtId="1" fontId="23" fillId="34" borderId="10" xfId="0" applyNumberFormat="1" applyFont="1" applyFill="1" applyBorder="1" applyAlignment="1" applyProtection="1">
      <alignment vertical="top"/>
      <protection locked="0"/>
    </xf>
    <xf numFmtId="3" fontId="1" fillId="0" borderId="10" xfId="0" applyNumberFormat="1" applyFont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0" fontId="24" fillId="34" borderId="46" xfId="0" applyFont="1" applyFill="1" applyBorder="1" applyAlignment="1">
      <alignment/>
    </xf>
    <xf numFmtId="0" fontId="24" fillId="34" borderId="37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70" fillId="34" borderId="10" xfId="0" applyFont="1" applyFill="1" applyBorder="1" applyAlignment="1">
      <alignment/>
    </xf>
    <xf numFmtId="1" fontId="70" fillId="34" borderId="10" xfId="0" applyNumberFormat="1" applyFont="1" applyFill="1" applyBorder="1" applyAlignment="1" applyProtection="1">
      <alignment vertical="top"/>
      <protection locked="0"/>
    </xf>
    <xf numFmtId="1" fontId="70" fillId="34" borderId="10" xfId="53" applyNumberFormat="1" applyFont="1" applyFill="1" applyBorder="1" applyAlignment="1">
      <alignment horizontal="right" vertical="center"/>
      <protection/>
    </xf>
    <xf numFmtId="3" fontId="70" fillId="34" borderId="10" xfId="49" applyNumberFormat="1" applyFont="1" applyFill="1" applyBorder="1" applyAlignment="1">
      <alignment/>
      <protection/>
    </xf>
    <xf numFmtId="0" fontId="1" fillId="0" borderId="47" xfId="0" applyFont="1" applyBorder="1" applyAlignment="1">
      <alignment/>
    </xf>
    <xf numFmtId="0" fontId="1" fillId="0" borderId="44" xfId="0" applyFont="1" applyBorder="1" applyAlignment="1">
      <alignment/>
    </xf>
    <xf numFmtId="0" fontId="1" fillId="9" borderId="37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1" fontId="1" fillId="9" borderId="10" xfId="0" applyNumberFormat="1" applyFont="1" applyFill="1" applyBorder="1" applyAlignment="1">
      <alignment/>
    </xf>
    <xf numFmtId="3" fontId="71" fillId="9" borderId="10" xfId="0" applyNumberFormat="1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3" fontId="71" fillId="0" borderId="11" xfId="0" applyNumberFormat="1" applyFont="1" applyBorder="1" applyAlignment="1">
      <alignment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1" fontId="0" fillId="34" borderId="52" xfId="0" applyNumberFormat="1" applyFont="1" applyFill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1" fontId="69" fillId="34" borderId="52" xfId="0" applyNumberFormat="1" applyFont="1" applyFill="1" applyBorder="1" applyAlignment="1">
      <alignment horizontal="center"/>
    </xf>
    <xf numFmtId="1" fontId="0" fillId="3" borderId="48" xfId="0" applyNumberFormat="1" applyFont="1" applyFill="1" applyBorder="1" applyAlignment="1">
      <alignment horizontal="center"/>
    </xf>
    <xf numFmtId="1" fontId="0" fillId="3" borderId="53" xfId="0" applyNumberFormat="1" applyFont="1" applyFill="1" applyBorder="1" applyAlignment="1">
      <alignment horizontal="center"/>
    </xf>
    <xf numFmtId="1" fontId="0" fillId="3" borderId="54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7" fontId="13" fillId="0" borderId="18" xfId="0" applyNumberFormat="1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/>
    </xf>
    <xf numFmtId="0" fontId="1" fillId="9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71" fillId="34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71" fillId="9" borderId="10" xfId="0" applyFont="1" applyFill="1" applyBorder="1" applyAlignment="1">
      <alignment/>
    </xf>
    <xf numFmtId="0" fontId="10" fillId="33" borderId="51" xfId="49" applyFont="1" applyFill="1" applyBorder="1">
      <alignment/>
      <protection/>
    </xf>
    <xf numFmtId="0" fontId="71" fillId="34" borderId="55" xfId="0" applyFont="1" applyFill="1" applyBorder="1" applyAlignment="1">
      <alignment/>
    </xf>
    <xf numFmtId="0" fontId="71" fillId="0" borderId="55" xfId="0" applyFont="1" applyBorder="1" applyAlignment="1">
      <alignment/>
    </xf>
    <xf numFmtId="0" fontId="70" fillId="34" borderId="55" xfId="0" applyFont="1" applyFill="1" applyBorder="1" applyAlignment="1">
      <alignment/>
    </xf>
    <xf numFmtId="0" fontId="10" fillId="9" borderId="55" xfId="0" applyFont="1" applyFill="1" applyBorder="1" applyAlignment="1">
      <alignment/>
    </xf>
    <xf numFmtId="0" fontId="1" fillId="0" borderId="55" xfId="0" applyFont="1" applyBorder="1" applyAlignment="1">
      <alignment/>
    </xf>
    <xf numFmtId="0" fontId="1" fillId="0" borderId="54" xfId="0" applyFont="1" applyBorder="1" applyAlignment="1">
      <alignment/>
    </xf>
    <xf numFmtId="1" fontId="69" fillId="34" borderId="35" xfId="0" applyNumberFormat="1" applyFont="1" applyFill="1" applyBorder="1" applyAlignment="1">
      <alignment horizontal="center"/>
    </xf>
    <xf numFmtId="1" fontId="0" fillId="34" borderId="56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1" fontId="0" fillId="0" borderId="24" xfId="0" applyNumberFormat="1" applyFont="1" applyFill="1" applyBorder="1" applyAlignment="1">
      <alignment horizontal="center"/>
    </xf>
    <xf numFmtId="0" fontId="0" fillId="34" borderId="57" xfId="0" applyFont="1" applyFill="1" applyBorder="1" applyAlignment="1">
      <alignment/>
    </xf>
    <xf numFmtId="1" fontId="0" fillId="34" borderId="28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" fontId="2" fillId="34" borderId="31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8" xfId="0" applyFont="1" applyBorder="1" applyAlignment="1">
      <alignment/>
    </xf>
    <xf numFmtId="1" fontId="0" fillId="0" borderId="29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/>
    </xf>
    <xf numFmtId="1" fontId="0" fillId="34" borderId="26" xfId="0" applyNumberFormat="1" applyFont="1" applyFill="1" applyBorder="1" applyAlignment="1">
      <alignment horizontal="center"/>
    </xf>
    <xf numFmtId="1" fontId="2" fillId="34" borderId="27" xfId="0" applyNumberFormat="1" applyFont="1" applyFill="1" applyBorder="1" applyAlignment="1">
      <alignment horizontal="center"/>
    </xf>
    <xf numFmtId="0" fontId="2" fillId="0" borderId="52" xfId="0" applyFont="1" applyBorder="1" applyAlignment="1">
      <alignment/>
    </xf>
    <xf numFmtId="0" fontId="0" fillId="0" borderId="35" xfId="0" applyBorder="1" applyAlignment="1">
      <alignment horizontal="center"/>
    </xf>
    <xf numFmtId="0" fontId="12" fillId="0" borderId="10" xfId="0" applyFont="1" applyBorder="1" applyAlignment="1">
      <alignment/>
    </xf>
    <xf numFmtId="1" fontId="12" fillId="0" borderId="10" xfId="0" applyNumberFormat="1" applyFont="1" applyBorder="1" applyAlignment="1">
      <alignment/>
    </xf>
    <xf numFmtId="1" fontId="12" fillId="0" borderId="24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1" fontId="12" fillId="0" borderId="11" xfId="0" applyNumberFormat="1" applyFont="1" applyBorder="1" applyAlignment="1">
      <alignment/>
    </xf>
    <xf numFmtId="1" fontId="12" fillId="0" borderId="33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164" fontId="0" fillId="35" borderId="10" xfId="0" applyNumberFormat="1" applyFont="1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right"/>
    </xf>
    <xf numFmtId="3" fontId="2" fillId="9" borderId="1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3" fontId="12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2" fillId="0" borderId="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33" xfId="0" applyNumberFormat="1" applyBorder="1" applyAlignment="1">
      <alignment/>
    </xf>
    <xf numFmtId="3" fontId="12" fillId="0" borderId="28" xfId="0" applyNumberFormat="1" applyFont="1" applyBorder="1" applyAlignment="1">
      <alignment/>
    </xf>
    <xf numFmtId="1" fontId="0" fillId="0" borderId="28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3" fillId="0" borderId="4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6" fillId="0" borderId="39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37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38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/>
    </xf>
    <xf numFmtId="0" fontId="15" fillId="0" borderId="6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textRotation="90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2" fillId="0" borderId="57" xfId="0" applyFont="1" applyBorder="1" applyAlignment="1">
      <alignment horizontal="left"/>
    </xf>
    <xf numFmtId="0" fontId="48" fillId="0" borderId="28" xfId="0" applyFont="1" applyFill="1" applyBorder="1" applyAlignment="1" applyProtection="1">
      <alignment wrapText="1"/>
      <protection locked="0"/>
    </xf>
    <xf numFmtId="0" fontId="0" fillId="0" borderId="28" xfId="0" applyFont="1" applyFill="1" applyBorder="1" applyAlignment="1">
      <alignment/>
    </xf>
    <xf numFmtId="0" fontId="0" fillId="36" borderId="28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2" fillId="35" borderId="37" xfId="0" applyFont="1" applyFill="1" applyBorder="1" applyAlignment="1">
      <alignment horizontal="left"/>
    </xf>
    <xf numFmtId="0" fontId="4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4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14" fontId="0" fillId="35" borderId="10" xfId="0" applyNumberFormat="1" applyFont="1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8" fillId="0" borderId="10" xfId="0" applyFont="1" applyFill="1" applyBorder="1" applyAlignment="1" applyProtection="1">
      <alignment horizontal="left" wrapText="1"/>
      <protection locked="0"/>
    </xf>
    <xf numFmtId="0" fontId="48" fillId="0" borderId="10" xfId="0" applyFont="1" applyBorder="1" applyAlignment="1">
      <alignment horizontal="left"/>
    </xf>
    <xf numFmtId="0" fontId="63" fillId="35" borderId="10" xfId="0" applyFont="1" applyFill="1" applyBorder="1" applyAlignment="1">
      <alignment horizontal="left"/>
    </xf>
    <xf numFmtId="0" fontId="0" fillId="0" borderId="10" xfId="0" applyBorder="1" applyAlignment="1">
      <alignment wrapText="1"/>
    </xf>
    <xf numFmtId="0" fontId="48" fillId="0" borderId="10" xfId="0" applyFont="1" applyFill="1" applyBorder="1" applyAlignment="1" applyProtection="1">
      <alignment wrapText="1"/>
      <protection locked="0"/>
    </xf>
    <xf numFmtId="0" fontId="63" fillId="35" borderId="10" xfId="0" applyFont="1" applyFill="1" applyBorder="1" applyAlignment="1" applyProtection="1">
      <alignment wrapText="1"/>
      <protection locked="0"/>
    </xf>
    <xf numFmtId="0" fontId="0" fillId="35" borderId="10" xfId="0" applyFill="1" applyBorder="1" applyAlignment="1">
      <alignment wrapText="1"/>
    </xf>
    <xf numFmtId="0" fontId="63" fillId="35" borderId="10" xfId="0" applyFont="1" applyFill="1" applyBorder="1" applyAlignment="1">
      <alignment/>
    </xf>
    <xf numFmtId="0" fontId="48" fillId="35" borderId="10" xfId="0" applyFont="1" applyFill="1" applyBorder="1" applyAlignment="1" applyProtection="1">
      <alignment wrapText="1"/>
      <protection locked="0"/>
    </xf>
    <xf numFmtId="0" fontId="48" fillId="35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wrapText="1"/>
    </xf>
    <xf numFmtId="0" fontId="69" fillId="0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48" fillId="35" borderId="10" xfId="0" applyFont="1" applyFill="1" applyBorder="1" applyAlignment="1">
      <alignment/>
    </xf>
    <xf numFmtId="0" fontId="2" fillId="35" borderId="38" xfId="0" applyFont="1" applyFill="1" applyBorder="1" applyAlignment="1">
      <alignment horizontal="left"/>
    </xf>
    <xf numFmtId="0" fontId="48" fillId="0" borderId="11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>
      <alignment/>
    </xf>
    <xf numFmtId="0" fontId="0" fillId="36" borderId="11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3" fillId="34" borderId="25" xfId="0" applyFont="1" applyFill="1" applyBorder="1" applyAlignment="1">
      <alignment horizontal="left"/>
    </xf>
    <xf numFmtId="0" fontId="3" fillId="34" borderId="26" xfId="0" applyFont="1" applyFill="1" applyBorder="1" applyAlignment="1">
      <alignment/>
    </xf>
    <xf numFmtId="0" fontId="3" fillId="34" borderId="26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2" xfId="51"/>
    <cellStyle name="normální 3" xfId="52"/>
    <cellStyle name="Normální 4" xfId="53"/>
    <cellStyle name="Normální 5" xfId="54"/>
    <cellStyle name="Normální 6" xfId="55"/>
    <cellStyle name="Normální 7" xfId="56"/>
    <cellStyle name="Normální 8" xfId="57"/>
    <cellStyle name="Normální 9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2">
    <dxf>
      <fill>
        <patternFill>
          <bgColor indexed="29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3225"/>
          <c:w val="0.97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'E.6_Tab.6'!$C$4:$D$7</c:f>
              <c:multiLvlStrCache/>
            </c:multiLvlStrRef>
          </c:cat>
          <c:val>
            <c:numRef>
              <c:f>'E.6_Tab.6'!$H$4:$H$7</c:f>
              <c:numCache/>
            </c:numRef>
          </c:val>
        </c:ser>
        <c:overlap val="-27"/>
        <c:gapWidth val="219"/>
        <c:axId val="33923816"/>
        <c:axId val="36878889"/>
      </c:barChart>
      <c:catAx>
        <c:axId val="33923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78889"/>
        <c:crosses val="autoZero"/>
        <c:auto val="1"/>
        <c:lblOffset val="100"/>
        <c:tickLblSkip val="1"/>
        <c:noMultiLvlLbl val="0"/>
      </c:catAx>
      <c:valAx>
        <c:axId val="36878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23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465"/>
          <c:w val="0.971"/>
          <c:h val="0.7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'E.6_Tab.6'!$C$20:$D$23</c:f>
              <c:multiLvlStrCache/>
            </c:multiLvlStrRef>
          </c:cat>
          <c:val>
            <c:numRef>
              <c:f>'E.6_Tab.6'!$I$20:$I$23</c:f>
              <c:numCache/>
            </c:numRef>
          </c:val>
          <c:smooth val="0"/>
        </c:ser>
        <c:marker val="1"/>
        <c:axId val="24356930"/>
        <c:axId val="17885779"/>
      </c:line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85779"/>
        <c:crosses val="autoZero"/>
        <c:auto val="1"/>
        <c:lblOffset val="100"/>
        <c:tickLblSkip val="1"/>
        <c:noMultiLvlLbl val="0"/>
      </c:catAx>
      <c:valAx>
        <c:axId val="17885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56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36875"/>
          <c:w val="0.971"/>
          <c:h val="0.5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'E.6_Tab.6'!$C$24:$D$27</c:f>
              <c:multiLvlStrCache/>
            </c:multiLvlStrRef>
          </c:cat>
          <c:val>
            <c:numRef>
              <c:f>'E.6_Tab.6'!$H$24:$H$27</c:f>
              <c:numCache/>
            </c:numRef>
          </c:val>
        </c:ser>
        <c:overlap val="-27"/>
        <c:gapWidth val="219"/>
        <c:axId val="26754284"/>
        <c:axId val="39461965"/>
      </c:bar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61965"/>
        <c:crosses val="autoZero"/>
        <c:auto val="1"/>
        <c:lblOffset val="100"/>
        <c:tickLblSkip val="1"/>
        <c:noMultiLvlLbl val="0"/>
      </c:catAx>
      <c:valAx>
        <c:axId val="394619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754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5675"/>
          <c:w val="0.971"/>
          <c:h val="0.7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'E.6_Tab.6'!$C$24:$D$27</c:f>
              <c:multiLvlStrCache/>
            </c:multiLvlStrRef>
          </c:cat>
          <c:val>
            <c:numRef>
              <c:f>'E.6_Tab.6'!$I$24:$I$27</c:f>
              <c:numCache/>
            </c:numRef>
          </c:val>
          <c:smooth val="0"/>
        </c:ser>
        <c:marker val="1"/>
        <c:axId val="19613366"/>
        <c:axId val="42302567"/>
      </c:line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302567"/>
        <c:crosses val="autoZero"/>
        <c:auto val="1"/>
        <c:lblOffset val="100"/>
        <c:tickLblSkip val="1"/>
        <c:noMultiLvlLbl val="0"/>
      </c:catAx>
      <c:valAx>
        <c:axId val="42302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613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3225"/>
          <c:w val="0.97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'E.6_Tab.6'!$C$32:$D$35</c:f>
              <c:multiLvlStrCache/>
            </c:multiLvlStrRef>
          </c:cat>
          <c:val>
            <c:numRef>
              <c:f>'E.6_Tab.6'!$H$32:$H$35</c:f>
              <c:numCache/>
            </c:numRef>
          </c:val>
        </c:ser>
        <c:overlap val="-27"/>
        <c:gapWidth val="219"/>
        <c:axId val="45178784"/>
        <c:axId val="3955873"/>
      </c:bar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78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71"/>
          <c:h val="0.77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'E.6_Tab.6'!$C$32:$D$35</c:f>
              <c:multiLvlStrCache/>
            </c:multiLvlStrRef>
          </c:cat>
          <c:val>
            <c:numRef>
              <c:f>'E.6_Tab.6'!$I$32:$I$35</c:f>
              <c:numCache/>
            </c:numRef>
          </c:val>
          <c:smooth val="0"/>
        </c:ser>
        <c:marker val="1"/>
        <c:axId val="35602858"/>
        <c:axId val="51990267"/>
      </c:line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990267"/>
        <c:crosses val="autoZero"/>
        <c:auto val="1"/>
        <c:lblOffset val="100"/>
        <c:tickLblSkip val="1"/>
        <c:noMultiLvlLbl val="0"/>
      </c:catAx>
      <c:valAx>
        <c:axId val="519902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602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35225"/>
          <c:w val="0.971"/>
          <c:h val="0.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'E.6_Tab.6'!$C$28:$D$31</c:f>
              <c:multiLvlStrCache/>
            </c:multiLvlStrRef>
          </c:cat>
          <c:val>
            <c:numRef>
              <c:f>'E.6_Tab.6'!$H$28:$H$31</c:f>
              <c:numCache/>
            </c:numRef>
          </c:val>
        </c:ser>
        <c:overlap val="-27"/>
        <c:gapWidth val="219"/>
        <c:axId val="65259220"/>
        <c:axId val="50462069"/>
      </c:bar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59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465"/>
          <c:w val="0.971"/>
          <c:h val="0.7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'E.6_Tab.6'!$C$28:$D$31</c:f>
              <c:multiLvlStrCache/>
            </c:multiLvlStrRef>
          </c:cat>
          <c:val>
            <c:numRef>
              <c:f>'E.6_Tab.6'!$I$28:$I$31</c:f>
              <c:numCache/>
            </c:numRef>
          </c:val>
          <c:smooth val="0"/>
        </c:ser>
        <c:marker val="1"/>
        <c:axId val="51505438"/>
        <c:axId val="60895759"/>
      </c:line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895759"/>
        <c:crosses val="autoZero"/>
        <c:auto val="1"/>
        <c:lblOffset val="100"/>
        <c:tickLblSkip val="1"/>
        <c:noMultiLvlLbl val="0"/>
      </c:catAx>
      <c:valAx>
        <c:axId val="60895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505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'E.6_Tab.6'!$C$36:$D$39</c:f>
              <c:multiLvlStrCache/>
            </c:multiLvlStrRef>
          </c:cat>
          <c:val>
            <c:numRef>
              <c:f>'E.6_Tab.6'!$H$36:$H$39</c:f>
              <c:numCache/>
            </c:numRef>
          </c:val>
        </c:ser>
        <c:overlap val="-27"/>
        <c:gapWidth val="219"/>
        <c:axId val="11190920"/>
        <c:axId val="33609417"/>
      </c:bar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09417"/>
        <c:crosses val="autoZero"/>
        <c:auto val="1"/>
        <c:lblOffset val="100"/>
        <c:tickLblSkip val="1"/>
        <c:noMultiLvlLbl val="0"/>
      </c:catAx>
      <c:valAx>
        <c:axId val="33609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190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'E.6_Tab.6'!$C$36:$D$39</c:f>
              <c:multiLvlStrCache/>
            </c:multiLvlStrRef>
          </c:cat>
          <c:val>
            <c:numRef>
              <c:f>'E.6_Tab.6'!$I$36:$I$39</c:f>
              <c:numCache/>
            </c:numRef>
          </c:val>
          <c:smooth val="0"/>
        </c:ser>
        <c:marker val="1"/>
        <c:axId val="34049298"/>
        <c:axId val="38008227"/>
      </c:line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49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'E.6_Tab.6'!$C$40:$D$43</c:f>
              <c:multiLvlStrCache/>
            </c:multiLvlStrRef>
          </c:cat>
          <c:val>
            <c:numRef>
              <c:f>'E.6_Tab.6'!$H$40:$H$43</c:f>
              <c:numCache/>
            </c:numRef>
          </c:val>
        </c:ser>
        <c:overlap val="-27"/>
        <c:gapWidth val="219"/>
        <c:axId val="6529724"/>
        <c:axId val="58767517"/>
      </c:barChart>
      <c:catAx>
        <c:axId val="6529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67517"/>
        <c:crosses val="autoZero"/>
        <c:auto val="1"/>
        <c:lblOffset val="100"/>
        <c:tickLblSkip val="1"/>
        <c:noMultiLvlLbl val="0"/>
      </c:catAx>
      <c:valAx>
        <c:axId val="587675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9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71"/>
          <c:h val="0.77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'E.6_Tab.6'!$C$4:$D$7</c:f>
              <c:multiLvlStrCache/>
            </c:multiLvlStrRef>
          </c:cat>
          <c:val>
            <c:numRef>
              <c:f>'E.6_Tab.6'!$I$4:$I$7</c:f>
              <c:numCache/>
            </c:numRef>
          </c:val>
          <c:smooth val="0"/>
        </c:ser>
        <c:marker val="1"/>
        <c:axId val="63474546"/>
        <c:axId val="34400003"/>
      </c:line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74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'E.6_Tab.6'!$C$40:$D$43</c:f>
              <c:multiLvlStrCache/>
            </c:multiLvlStrRef>
          </c:cat>
          <c:val>
            <c:numRef>
              <c:f>'E.6_Tab.6'!$I$40:$I$43</c:f>
              <c:numCache/>
            </c:numRef>
          </c:val>
          <c:smooth val="0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48407"/>
        <c:crosses val="autoZero"/>
        <c:auto val="1"/>
        <c:lblOffset val="100"/>
        <c:tickLblSkip val="1"/>
        <c:noMultiLvlLbl val="0"/>
      </c:catAx>
      <c:valAx>
        <c:axId val="62548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45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'E.6_Tab.6'!$C$44:$D$47</c:f>
              <c:multiLvlStrCache/>
            </c:multiLvlStrRef>
          </c:cat>
          <c:val>
            <c:numRef>
              <c:f>'E.6_Tab.6'!$H$44:$H$47</c:f>
              <c:numCache/>
            </c:numRef>
          </c:val>
        </c:ser>
        <c:overlap val="-27"/>
        <c:gapWidth val="219"/>
        <c:axId val="26064752"/>
        <c:axId val="33256177"/>
      </c:bar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64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'E.6_Tab.6'!$C$44:$D$47</c:f>
              <c:multiLvlStrCache/>
            </c:multiLvlStrRef>
          </c:cat>
          <c:val>
            <c:numRef>
              <c:f>'E.6_Tab.6'!$I$44:$I$47</c:f>
              <c:numCache/>
            </c:numRef>
          </c:val>
          <c:smooth val="0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870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'E.6_Tab.6'!$C$48:$D$51</c:f>
              <c:multiLvlStrCache/>
            </c:multiLvlStrRef>
          </c:cat>
          <c:val>
            <c:numRef>
              <c:f>'E.6_Tab.6'!$H$48:$H$51</c:f>
              <c:numCache/>
            </c:numRef>
          </c:val>
        </c:ser>
        <c:overlap val="-27"/>
        <c:gapWidth val="219"/>
        <c:axId val="17453220"/>
        <c:axId val="22861253"/>
      </c:bar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453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'E.6_Tab.6'!$C$48:$D$51</c:f>
              <c:multiLvlStrCache/>
            </c:multiLvlStrRef>
          </c:cat>
          <c:val>
            <c:numRef>
              <c:f>'E.6_Tab.6'!$I$48:$I$51</c:f>
              <c:numCache/>
            </c:numRef>
          </c:val>
          <c:smooth val="0"/>
        </c:ser>
        <c:marker val="1"/>
        <c:axId val="4424686"/>
        <c:axId val="39822175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822175"/>
        <c:crosses val="autoZero"/>
        <c:auto val="1"/>
        <c:lblOffset val="100"/>
        <c:tickLblSkip val="1"/>
        <c:noMultiLvlLbl val="0"/>
      </c:catAx>
      <c:valAx>
        <c:axId val="39822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4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'E.6_Tab.6'!$C$52:$D$55</c:f>
              <c:multiLvlStrCache/>
            </c:multiLvlStrRef>
          </c:cat>
          <c:val>
            <c:numRef>
              <c:f>'E.6_Tab.6'!$H$52:$H$55</c:f>
              <c:numCache/>
            </c:numRef>
          </c:val>
        </c:ser>
        <c:overlap val="-27"/>
        <c:gapWidth val="219"/>
        <c:axId val="22855256"/>
        <c:axId val="4370713"/>
      </c:bar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55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'E.6_Tab.6'!$C$52:$D$55</c:f>
              <c:multiLvlStrCache/>
            </c:multiLvlStrRef>
          </c:cat>
          <c:val>
            <c:numRef>
              <c:f>'E.6_Tab.6'!$I$52:$I$55</c:f>
              <c:numCache/>
            </c:numRef>
          </c:val>
          <c:smooth val="0"/>
        </c:ser>
        <c:marker val="1"/>
        <c:axId val="39336418"/>
        <c:axId val="18483443"/>
      </c:line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36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'E.6_Tab.6'!$C$56:$D$59</c:f>
              <c:multiLvlStrCache/>
            </c:multiLvlStrRef>
          </c:cat>
          <c:val>
            <c:numRef>
              <c:f>'E.6_Tab.6'!$H$56:$H$59</c:f>
              <c:numCache/>
            </c:numRef>
          </c:val>
        </c:ser>
        <c:overlap val="-27"/>
        <c:gapWidth val="219"/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33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'E.6_Tab.6'!$C$56:$D$59</c:f>
              <c:multiLvlStrCache/>
            </c:multiLvlStrRef>
          </c:cat>
          <c:val>
            <c:numRef>
              <c:f>'E.6_Tab.6'!$I$56:$I$59</c:f>
              <c:numCache/>
            </c:numRef>
          </c:val>
          <c:smooth val="0"/>
        </c:ser>
        <c:marker val="1"/>
        <c:axId val="52657238"/>
        <c:axId val="4153095"/>
      </c:line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53095"/>
        <c:crosses val="autoZero"/>
        <c:auto val="1"/>
        <c:lblOffset val="100"/>
        <c:tickLblSkip val="1"/>
        <c:noMultiLvlLbl val="0"/>
      </c:catAx>
      <c:valAx>
        <c:axId val="4153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657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'E.6_Tab.6'!$C$60:$D$63</c:f>
              <c:multiLvlStrCache/>
            </c:multiLvlStrRef>
          </c:cat>
          <c:val>
            <c:numRef>
              <c:f>'E.6_Tab.6'!$H$60:$H$63</c:f>
              <c:numCache/>
            </c:numRef>
          </c:val>
        </c:ser>
        <c:overlap val="-27"/>
        <c:gapWidth val="219"/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377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37425"/>
          <c:w val="0.971"/>
          <c:h val="0.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'E.6_Tab.6'!$C$8:$D$11</c:f>
              <c:multiLvlStrCache/>
            </c:multiLvlStrRef>
          </c:cat>
          <c:val>
            <c:numRef>
              <c:f>'E.6_Tab.6'!$H$8:$H$11</c:f>
              <c:numCache/>
            </c:numRef>
          </c:val>
        </c:ser>
        <c:overlap val="-27"/>
        <c:gapWidth val="219"/>
        <c:axId val="41164572"/>
        <c:axId val="34936829"/>
      </c:bar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36829"/>
        <c:crosses val="autoZero"/>
        <c:auto val="1"/>
        <c:lblOffset val="100"/>
        <c:tickLblSkip val="1"/>
        <c:noMultiLvlLbl val="0"/>
      </c:catAx>
      <c:valAx>
        <c:axId val="34936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64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'E.6_Tab.6'!$C$60:$D$63</c:f>
              <c:multiLvlStrCache/>
            </c:multiLvlStrRef>
          </c:cat>
          <c:val>
            <c:numRef>
              <c:f>'E.6_Tab.6'!$I$60:$I$63</c:f>
              <c:numCache/>
            </c:numRef>
          </c:val>
          <c:smooth val="0"/>
        </c:ser>
        <c:marker val="1"/>
        <c:axId val="7707466"/>
        <c:axId val="2258331"/>
      </c:lineChart>
      <c:catAx>
        <c:axId val="7707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58331"/>
        <c:crosses val="autoZero"/>
        <c:auto val="1"/>
        <c:lblOffset val="100"/>
        <c:tickLblSkip val="1"/>
        <c:noMultiLvlLbl val="0"/>
      </c:catAx>
      <c:valAx>
        <c:axId val="2258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707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'E.6_Tab.6'!$C$64:$D$67</c:f>
              <c:multiLvlStrCache/>
            </c:multiLvlStrRef>
          </c:cat>
          <c:val>
            <c:numRef>
              <c:f>'E.6_Tab.6'!$H$64:$H$67</c:f>
              <c:numCache/>
            </c:numRef>
          </c:val>
        </c:ser>
        <c:overlap val="-27"/>
        <c:gapWidth val="219"/>
        <c:axId val="20324980"/>
        <c:axId val="48707093"/>
      </c:bar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707093"/>
        <c:crosses val="autoZero"/>
        <c:auto val="1"/>
        <c:lblOffset val="100"/>
        <c:tickLblSkip val="1"/>
        <c:noMultiLvlLbl val="0"/>
      </c:catAx>
      <c:valAx>
        <c:axId val="487070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324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'E.6_Tab.6'!$C$64:$D$67</c:f>
              <c:multiLvlStrCache/>
            </c:multiLvlStrRef>
          </c:cat>
          <c:val>
            <c:numRef>
              <c:f>'E.6_Tab.6'!$I$64:$I$67</c:f>
              <c:numCache/>
            </c:numRef>
          </c:val>
          <c:smooth val="0"/>
        </c:ser>
        <c:marker val="1"/>
        <c:axId val="35710654"/>
        <c:axId val="52960431"/>
      </c:line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60431"/>
        <c:crosses val="autoZero"/>
        <c:auto val="1"/>
        <c:lblOffset val="100"/>
        <c:tickLblSkip val="1"/>
        <c:noMultiLvlLbl val="0"/>
      </c:catAx>
      <c:valAx>
        <c:axId val="52960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710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'E.6_Tab.6'!$C$68:$D$71</c:f>
              <c:multiLvlStrCache/>
            </c:multiLvlStrRef>
          </c:cat>
          <c:val>
            <c:numRef>
              <c:f>'E.6_Tab.6'!$H$68:$H$71</c:f>
              <c:numCache/>
            </c:numRef>
          </c:val>
        </c:ser>
        <c:overlap val="-27"/>
        <c:gapWidth val="219"/>
        <c:axId val="6881832"/>
        <c:axId val="61936489"/>
      </c:barChart>
      <c:catAx>
        <c:axId val="6881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36489"/>
        <c:crosses val="autoZero"/>
        <c:auto val="1"/>
        <c:lblOffset val="100"/>
        <c:tickLblSkip val="1"/>
        <c:noMultiLvlLbl val="0"/>
      </c:catAx>
      <c:valAx>
        <c:axId val="61936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81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'E.6_Tab.6'!$C$68:$D$71</c:f>
              <c:multiLvlStrCache/>
            </c:multiLvlStrRef>
          </c:cat>
          <c:val>
            <c:numRef>
              <c:f>'E.6_Tab.6'!$I$68:$I$71</c:f>
              <c:numCache/>
            </c:numRef>
          </c:val>
          <c:smooth val="0"/>
        </c:ser>
        <c:marker val="1"/>
        <c:axId val="20557490"/>
        <c:axId val="50799683"/>
      </c:line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57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'E.6_Tab.6'!$C$72:$D$75</c:f>
              <c:multiLvlStrCache/>
            </c:multiLvlStrRef>
          </c:cat>
          <c:val>
            <c:numRef>
              <c:f>'E.6_Tab.6'!$H$72:$H$75</c:f>
              <c:numCache/>
            </c:numRef>
          </c:val>
        </c:ser>
        <c:overlap val="-27"/>
        <c:gapWidth val="219"/>
        <c:axId val="54543964"/>
        <c:axId val="21133629"/>
      </c:bar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543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'E.6_Tab.6'!$C$72:$D$75</c:f>
              <c:multiLvlStrCache/>
            </c:multiLvlStrRef>
          </c:cat>
          <c:val>
            <c:numRef>
              <c:f>'E.6_Tab.6'!$I$72:$I$75</c:f>
              <c:numCache/>
            </c:numRef>
          </c:val>
          <c:smooth val="0"/>
        </c:ser>
        <c:marker val="1"/>
        <c:axId val="55984934"/>
        <c:axId val="34102359"/>
      </c:line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102359"/>
        <c:crosses val="autoZero"/>
        <c:auto val="1"/>
        <c:lblOffset val="100"/>
        <c:tickLblSkip val="1"/>
        <c:noMultiLvlLbl val="0"/>
      </c:catAx>
      <c:valAx>
        <c:axId val="34102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984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'E.6_Tab.6'!$C$76:$D$79</c:f>
              <c:multiLvlStrCache/>
            </c:multiLvlStrRef>
          </c:cat>
          <c:val>
            <c:numRef>
              <c:f>'E.6_Tab.6'!$H$76:$H$79</c:f>
              <c:numCache/>
            </c:numRef>
          </c:val>
        </c:ser>
        <c:overlap val="-27"/>
        <c:gapWidth val="219"/>
        <c:axId val="38485776"/>
        <c:axId val="10827665"/>
      </c:bar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827665"/>
        <c:crosses val="autoZero"/>
        <c:auto val="1"/>
        <c:lblOffset val="100"/>
        <c:tickLblSkip val="1"/>
        <c:noMultiLvlLbl val="0"/>
      </c:catAx>
      <c:valAx>
        <c:axId val="10827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85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'E.6_Tab.6'!$C$76:$D$79</c:f>
              <c:multiLvlStrCache/>
            </c:multiLvlStrRef>
          </c:cat>
          <c:val>
            <c:numRef>
              <c:f>'E.6_Tab.6'!$I$76:$I$79</c:f>
              <c:numCache/>
            </c:numRef>
          </c:val>
          <c:smooth val="0"/>
        </c:ser>
        <c:marker val="1"/>
        <c:axId val="30340122"/>
        <c:axId val="4625643"/>
      </c:line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25643"/>
        <c:crosses val="autoZero"/>
        <c:auto val="1"/>
        <c:lblOffset val="100"/>
        <c:tickLblSkip val="1"/>
        <c:noMultiLvlLbl val="0"/>
      </c:catAx>
      <c:valAx>
        <c:axId val="4625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340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'E.6_Tab.6'!$C$80:$D$83</c:f>
              <c:multiLvlStrCache/>
            </c:multiLvlStrRef>
          </c:cat>
          <c:val>
            <c:numRef>
              <c:f>'E.6_Tab.6'!$H$80:$H$83</c:f>
              <c:numCache/>
            </c:numRef>
          </c:val>
        </c:ser>
        <c:overlap val="-27"/>
        <c:gapWidth val="219"/>
        <c:axId val="41630788"/>
        <c:axId val="39132773"/>
      </c:bar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132773"/>
        <c:crosses val="autoZero"/>
        <c:auto val="1"/>
        <c:lblOffset val="100"/>
        <c:tickLblSkip val="1"/>
        <c:noMultiLvlLbl val="0"/>
      </c:catAx>
      <c:valAx>
        <c:axId val="39132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630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5825"/>
          <c:w val="0.971"/>
          <c:h val="0.7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'E.6_Tab.6'!$C$8:$D$11</c:f>
              <c:multiLvlStrCache/>
            </c:multiLvlStrRef>
          </c:cat>
          <c:val>
            <c:numRef>
              <c:f>'E.6_Tab.6'!$I$8:$I$11</c:f>
              <c:numCache/>
            </c:numRef>
          </c:val>
          <c:smooth val="0"/>
        </c:ser>
        <c:marker val="1"/>
        <c:axId val="45996006"/>
        <c:axId val="11310871"/>
      </c:lineChart>
      <c:catAx>
        <c:axId val="45996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10871"/>
        <c:crosses val="autoZero"/>
        <c:auto val="1"/>
        <c:lblOffset val="100"/>
        <c:tickLblSkip val="1"/>
        <c:noMultiLvlLbl val="0"/>
      </c:catAx>
      <c:valAx>
        <c:axId val="11310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996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'E.6_Tab.6'!$C$80:$D$83</c:f>
              <c:multiLvlStrCache/>
            </c:multiLvlStrRef>
          </c:cat>
          <c:val>
            <c:numRef>
              <c:f>'E.6_Tab.6'!$I$80:$I$83</c:f>
              <c:numCache/>
            </c:numRef>
          </c:val>
          <c:smooth val="0"/>
        </c:ser>
        <c:marker val="1"/>
        <c:axId val="16650638"/>
        <c:axId val="15638015"/>
      </c:line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638015"/>
        <c:crosses val="autoZero"/>
        <c:auto val="1"/>
        <c:lblOffset val="100"/>
        <c:tickLblSkip val="1"/>
        <c:noMultiLvlLbl val="0"/>
      </c:catAx>
      <c:valAx>
        <c:axId val="15638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650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'E.6_Tab.6'!$C$84:$D$87</c:f>
              <c:multiLvlStrCache/>
            </c:multiLvlStrRef>
          </c:cat>
          <c:val>
            <c:numRef>
              <c:f>'E.6_Tab.6'!$H$84:$H$87</c:f>
              <c:numCache/>
            </c:numRef>
          </c:val>
        </c:ser>
        <c:overlap val="-27"/>
        <c:gapWidth val="219"/>
        <c:axId val="6524408"/>
        <c:axId val="58719673"/>
      </c:barChart>
      <c:catAx>
        <c:axId val="6524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19673"/>
        <c:crosses val="autoZero"/>
        <c:auto val="1"/>
        <c:lblOffset val="100"/>
        <c:tickLblSkip val="1"/>
        <c:noMultiLvlLbl val="0"/>
      </c:catAx>
      <c:valAx>
        <c:axId val="58719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4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'E.6_Tab.6'!$C$84:$D$87</c:f>
              <c:multiLvlStrCache/>
            </c:multiLvlStrRef>
          </c:cat>
          <c:val>
            <c:numRef>
              <c:f>'E.6_Tab.6'!$I$84:$I$87</c:f>
              <c:numCache/>
            </c:numRef>
          </c:val>
          <c:smooth val="0"/>
        </c:ser>
        <c:marker val="1"/>
        <c:axId val="58715010"/>
        <c:axId val="58673043"/>
      </c:line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673043"/>
        <c:crosses val="autoZero"/>
        <c:auto val="1"/>
        <c:lblOffset val="100"/>
        <c:tickLblSkip val="1"/>
        <c:noMultiLvlLbl val="0"/>
      </c:catAx>
      <c:valAx>
        <c:axId val="58673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15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'E.6_Tab.6'!$C$88:$D$91</c:f>
              <c:multiLvlStrCache/>
            </c:multiLvlStrRef>
          </c:cat>
          <c:val>
            <c:numRef>
              <c:f>'E.6_Tab.6'!$H$88:$H$91</c:f>
              <c:numCache/>
            </c:numRef>
          </c:val>
        </c:ser>
        <c:overlap val="-27"/>
        <c:gapWidth val="219"/>
        <c:axId val="58295340"/>
        <c:axId val="54896013"/>
      </c:bar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96013"/>
        <c:crosses val="autoZero"/>
        <c:auto val="1"/>
        <c:lblOffset val="100"/>
        <c:tickLblSkip val="1"/>
        <c:noMultiLvlLbl val="0"/>
      </c:catAx>
      <c:valAx>
        <c:axId val="548960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95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'E.6_Tab.6'!$C$88:$D$91</c:f>
              <c:multiLvlStrCache/>
            </c:multiLvlStrRef>
          </c:cat>
          <c:val>
            <c:numRef>
              <c:f>'E.6_Tab.6'!$I$88:$I$91</c:f>
              <c:numCache/>
            </c:numRef>
          </c:val>
          <c:smooth val="0"/>
        </c:ser>
        <c:marker val="1"/>
        <c:axId val="24302070"/>
        <c:axId val="17392039"/>
      </c:lineChart>
      <c:catAx>
        <c:axId val="24302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92039"/>
        <c:crosses val="autoZero"/>
        <c:auto val="1"/>
        <c:lblOffset val="100"/>
        <c:tickLblSkip val="1"/>
        <c:noMultiLvlLbl val="0"/>
      </c:catAx>
      <c:valAx>
        <c:axId val="17392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02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'E.6_Tab.6'!$C$92:$D$95</c:f>
              <c:multiLvlStrCache/>
            </c:multiLvlStrRef>
          </c:cat>
          <c:val>
            <c:numRef>
              <c:f>'E.6_Tab.6'!$H$92:$H$95</c:f>
              <c:numCache/>
            </c:numRef>
          </c:val>
        </c:ser>
        <c:overlap val="-27"/>
        <c:gapWidth val="219"/>
        <c:axId val="22310624"/>
        <c:axId val="66577889"/>
      </c:bar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577889"/>
        <c:crosses val="autoZero"/>
        <c:auto val="1"/>
        <c:lblOffset val="100"/>
        <c:tickLblSkip val="1"/>
        <c:noMultiLvlLbl val="0"/>
      </c:catAx>
      <c:valAx>
        <c:axId val="66577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10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'E.6_Tab.6'!$C$92:$D$95</c:f>
              <c:multiLvlStrCache/>
            </c:multiLvlStrRef>
          </c:cat>
          <c:val>
            <c:numRef>
              <c:f>'E.6_Tab.6'!$I$92:$I$95</c:f>
              <c:numCache/>
            </c:numRef>
          </c:val>
          <c:smooth val="0"/>
        </c:ser>
        <c:marker val="1"/>
        <c:axId val="62330090"/>
        <c:axId val="24099899"/>
      </c:line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099899"/>
        <c:crosses val="autoZero"/>
        <c:auto val="1"/>
        <c:lblOffset val="100"/>
        <c:tickLblSkip val="1"/>
        <c:noMultiLvlLbl val="0"/>
      </c:catAx>
      <c:valAx>
        <c:axId val="24099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3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'E.6_Tab.6'!$C$96:$D$99</c:f>
              <c:multiLvlStrCache/>
            </c:multiLvlStrRef>
          </c:cat>
          <c:val>
            <c:numRef>
              <c:f>'E.6_Tab.6'!$H$96:$H$99</c:f>
              <c:numCache/>
            </c:numRef>
          </c:val>
        </c:ser>
        <c:overlap val="-27"/>
        <c:gapWidth val="219"/>
        <c:axId val="15572500"/>
        <c:axId val="5934773"/>
      </c:bar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4773"/>
        <c:crosses val="autoZero"/>
        <c:auto val="1"/>
        <c:lblOffset val="100"/>
        <c:tickLblSkip val="1"/>
        <c:noMultiLvlLbl val="0"/>
      </c:catAx>
      <c:valAx>
        <c:axId val="5934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572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'E.6_Tab.6'!$C$96:$D$99</c:f>
              <c:multiLvlStrCache/>
            </c:multiLvlStrRef>
          </c:cat>
          <c:val>
            <c:numRef>
              <c:f>'E.6_Tab.6'!$I$96:$I$99</c:f>
              <c:numCache/>
            </c:numRef>
          </c:val>
          <c:smooth val="0"/>
        </c:ser>
        <c:marker val="1"/>
        <c:axId val="53412958"/>
        <c:axId val="10954575"/>
      </c:line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54575"/>
        <c:crosses val="autoZero"/>
        <c:auto val="1"/>
        <c:lblOffset val="100"/>
        <c:tickLblSkip val="1"/>
        <c:noMultiLvlLbl val="0"/>
      </c:catAx>
      <c:valAx>
        <c:axId val="10954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412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83"/>
          <c:w val="0.971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'E.6_Tab.6'!$C$100:$D$103</c:f>
              <c:multiLvlStrCache/>
            </c:multiLvlStrRef>
          </c:cat>
          <c:val>
            <c:numRef>
              <c:f>'E.6_Tab.6'!$H$100:$H$103</c:f>
              <c:numCache/>
            </c:numRef>
          </c:val>
        </c:ser>
        <c:overlap val="-27"/>
        <c:gapWidth val="219"/>
        <c:axId val="31482312"/>
        <c:axId val="14905353"/>
      </c:bar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482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366"/>
          <c:w val="0.971"/>
          <c:h val="0.53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'E.6_Tab.6'!$C$12:$D$15</c:f>
              <c:multiLvlStrCache/>
            </c:multiLvlStrRef>
          </c:cat>
          <c:val>
            <c:numRef>
              <c:f>'E.6_Tab.6'!$H$12:$H$15</c:f>
              <c:numCache/>
            </c:numRef>
          </c:val>
        </c:ser>
        <c:overlap val="-27"/>
        <c:gapWidth val="219"/>
        <c:axId val="34688976"/>
        <c:axId val="43765329"/>
      </c:bar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765329"/>
        <c:crosses val="autoZero"/>
        <c:auto val="1"/>
        <c:lblOffset val="100"/>
        <c:tickLblSkip val="1"/>
        <c:noMultiLvlLbl val="0"/>
      </c:catAx>
      <c:valAx>
        <c:axId val="43765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88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'E.6_Tab.6'!$C$100:$D$103</c:f>
              <c:multiLvlStrCache/>
            </c:multiLvlStrRef>
          </c:cat>
          <c:val>
            <c:numRef>
              <c:f>'E.6_Tab.6'!$I$100:$I$103</c:f>
              <c:numCache/>
            </c:numRef>
          </c:val>
          <c:smooth val="0"/>
        </c:ser>
        <c:marker val="1"/>
        <c:axId val="67039314"/>
        <c:axId val="66482915"/>
      </c:line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482915"/>
        <c:crosses val="autoZero"/>
        <c:auto val="1"/>
        <c:lblOffset val="100"/>
        <c:tickLblSkip val="1"/>
        <c:noMultiLvlLbl val="0"/>
      </c:catAx>
      <c:valAx>
        <c:axId val="66482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039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27425"/>
          <c:w val="0.971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'E.6_Tab.6'!$C$104:$D$107</c:f>
              <c:multiLvlStrCache/>
            </c:multiLvlStrRef>
          </c:cat>
          <c:val>
            <c:numRef>
              <c:f>'E.6_Tab.6'!$H$104:$H$107</c:f>
              <c:numCache/>
            </c:numRef>
          </c:val>
        </c:ser>
        <c:overlap val="-27"/>
        <c:gapWidth val="219"/>
        <c:axId val="61475324"/>
        <c:axId val="16407005"/>
      </c:bar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07005"/>
        <c:crosses val="autoZero"/>
        <c:auto val="1"/>
        <c:lblOffset val="100"/>
        <c:tickLblSkip val="1"/>
        <c:noMultiLvlLbl val="0"/>
      </c:catAx>
      <c:valAx>
        <c:axId val="16407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475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7125"/>
          <c:h val="0.80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'E.6_Tab.6'!$C$104:$D$107</c:f>
              <c:multiLvlStrCache/>
            </c:multiLvlStrRef>
          </c:cat>
          <c:val>
            <c:numRef>
              <c:f>'E.6_Tab.6'!$I$104:$I$107</c:f>
              <c:numCache/>
            </c:numRef>
          </c:val>
          <c:smooth val="0"/>
        </c:ser>
        <c:marker val="1"/>
        <c:axId val="13445318"/>
        <c:axId val="53898999"/>
      </c:lineChart>
      <c:catAx>
        <c:axId val="13445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898999"/>
        <c:crosses val="autoZero"/>
        <c:auto val="1"/>
        <c:lblOffset val="100"/>
        <c:tickLblSkip val="1"/>
        <c:noMultiLvlLbl val="0"/>
      </c:catAx>
      <c:valAx>
        <c:axId val="538989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45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27425"/>
          <c:w val="0.971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'E.6_Tab.6'!$C$108:$D$111</c:f>
              <c:multiLvlStrCache/>
            </c:multiLvlStrRef>
          </c:cat>
          <c:val>
            <c:numRef>
              <c:f>'E.6_Tab.6'!$H$108:$H$111</c:f>
              <c:numCache/>
            </c:numRef>
          </c:val>
        </c:ser>
        <c:overlap val="-27"/>
        <c:gapWidth val="219"/>
        <c:axId val="15328944"/>
        <c:axId val="3742769"/>
      </c:barChart>
      <c:catAx>
        <c:axId val="15328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42769"/>
        <c:crosses val="autoZero"/>
        <c:auto val="1"/>
        <c:lblOffset val="100"/>
        <c:tickLblSkip val="1"/>
        <c:noMultiLvlLbl val="0"/>
      </c:catAx>
      <c:valAx>
        <c:axId val="3742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328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7125"/>
          <c:h val="0.80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'E.6_Tab.6'!$C$108:$D$111</c:f>
              <c:multiLvlStrCache/>
            </c:multiLvlStrRef>
          </c:cat>
          <c:val>
            <c:numRef>
              <c:f>'E.6_Tab.6'!$I$108:$I$111</c:f>
              <c:numCache/>
            </c:numRef>
          </c:val>
          <c:smooth val="0"/>
        </c:ser>
        <c:marker val="1"/>
        <c:axId val="33684922"/>
        <c:axId val="34728843"/>
      </c:line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28843"/>
        <c:crosses val="autoZero"/>
        <c:auto val="1"/>
        <c:lblOffset val="100"/>
        <c:tickLblSkip val="1"/>
        <c:noMultiLvlLbl val="0"/>
      </c:catAx>
      <c:valAx>
        <c:axId val="34728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84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27425"/>
          <c:w val="0.971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'E.6_Tab.6'!$C$112:$D$115</c:f>
              <c:multiLvlStrCache/>
            </c:multiLvlStrRef>
          </c:cat>
          <c:val>
            <c:numRef>
              <c:f>'E.6_Tab.6'!$H$112:$H$115</c:f>
              <c:numCache/>
            </c:numRef>
          </c:val>
        </c:ser>
        <c:overlap val="-27"/>
        <c:gapWidth val="219"/>
        <c:axId val="44124132"/>
        <c:axId val="61572869"/>
      </c:bar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572869"/>
        <c:crosses val="autoZero"/>
        <c:auto val="1"/>
        <c:lblOffset val="100"/>
        <c:tickLblSkip val="1"/>
        <c:noMultiLvlLbl val="0"/>
      </c:catAx>
      <c:valAx>
        <c:axId val="615728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24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6"/>
          <c:w val="0.97125"/>
          <c:h val="0.80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'E.6_Tab.6'!$C$112:$D$115</c:f>
              <c:multiLvlStrCache/>
            </c:multiLvlStrRef>
          </c:cat>
          <c:val>
            <c:numRef>
              <c:f>'E.6_Tab.6'!$I$112:$I$115</c:f>
              <c:numCache/>
            </c:numRef>
          </c:val>
          <c:smooth val="0"/>
        </c:ser>
        <c:marker val="1"/>
        <c:axId val="17284910"/>
        <c:axId val="21346463"/>
      </c:lineChart>
      <c:catAx>
        <c:axId val="17284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346463"/>
        <c:crosses val="autoZero"/>
        <c:auto val="1"/>
        <c:lblOffset val="100"/>
        <c:tickLblSkip val="1"/>
        <c:noMultiLvlLbl val="0"/>
      </c:catAx>
      <c:valAx>
        <c:axId val="21346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284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5475"/>
          <c:w val="0.971"/>
          <c:h val="0.74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'E.6_Tab.6'!$C$12:$D$15</c:f>
              <c:multiLvlStrCache/>
            </c:multiLvlStrRef>
          </c:cat>
          <c:val>
            <c:numRef>
              <c:f>'E.6_Tab.6'!$I$12:$I$15</c:f>
              <c:numCache/>
            </c:numRef>
          </c:val>
          <c:smooth val="0"/>
        </c:ser>
        <c:marker val="1"/>
        <c:axId val="58343642"/>
        <c:axId val="55330731"/>
      </c:line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43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34625"/>
          <c:w val="0.971"/>
          <c:h val="0.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'E.6_Tab.6'!$C$16:$D$19</c:f>
              <c:multiLvlStrCache/>
            </c:multiLvlStrRef>
          </c:cat>
          <c:val>
            <c:numRef>
              <c:f>'E.6_Tab.6'!$H$16:$H$19</c:f>
              <c:numCache/>
            </c:numRef>
          </c:val>
        </c:ser>
        <c:overlap val="-27"/>
        <c:gapWidth val="219"/>
        <c:axId val="28214532"/>
        <c:axId val="52604197"/>
      </c:bar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604197"/>
        <c:crosses val="autoZero"/>
        <c:auto val="1"/>
        <c:lblOffset val="100"/>
        <c:tickLblSkip val="1"/>
        <c:noMultiLvlLbl val="0"/>
      </c:catAx>
      <c:valAx>
        <c:axId val="52604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214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Vývoj počtu obyvatel v daném období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465"/>
          <c:w val="0.971"/>
          <c:h val="0.7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'E.6_Tab.6'!$C$16:$D$19</c:f>
              <c:multiLvlStrCache/>
            </c:multiLvlStrRef>
          </c:cat>
          <c:val>
            <c:numRef>
              <c:f>'E.6_Tab.6'!$I$16:$I$19</c:f>
              <c:numCache/>
            </c:numRef>
          </c:val>
          <c:smooth val="0"/>
        </c:ser>
        <c:marker val="1"/>
        <c:axId val="3675726"/>
        <c:axId val="33081535"/>
      </c:lineChart>
      <c:catAx>
        <c:axId val="3675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081535"/>
        <c:crosses val="autoZero"/>
        <c:auto val="1"/>
        <c:lblOffset val="100"/>
        <c:tickLblSkip val="1"/>
        <c:noMultiLvlLbl val="0"/>
      </c:catAx>
      <c:valAx>
        <c:axId val="33081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75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bytů v obci přepočtený na tisíc obyvatel v daném období (včetně vyznačení polynomické trendové křivky)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34625"/>
          <c:w val="0.971"/>
          <c:h val="0.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cat>
            <c:multiLvlStrRef>
              <c:f>'E.6_Tab.6'!$C$20:$D$23</c:f>
              <c:multiLvlStrCache/>
            </c:multiLvlStrRef>
          </c:cat>
          <c:val>
            <c:numRef>
              <c:f>'E.6_Tab.6'!$H$20:$H$23</c:f>
              <c:numCache/>
            </c:numRef>
          </c:val>
        </c:ser>
        <c:overlap val="-27"/>
        <c:gapWidth val="219"/>
        <c:axId val="29298360"/>
        <c:axId val="62358649"/>
      </c:barChart>
      <c:catAx>
        <c:axId val="29298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58649"/>
        <c:crosses val="autoZero"/>
        <c:auto val="1"/>
        <c:lblOffset val="100"/>
        <c:tickLblSkip val="1"/>
        <c:noMultiLvlLbl val="0"/>
      </c:catAx>
      <c:valAx>
        <c:axId val="62358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98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2</xdr:row>
      <xdr:rowOff>9525</xdr:rowOff>
    </xdr:from>
    <xdr:to>
      <xdr:col>18</xdr:col>
      <xdr:colOff>295275</xdr:colOff>
      <xdr:row>11</xdr:row>
      <xdr:rowOff>133350</xdr:rowOff>
    </xdr:to>
    <xdr:graphicFrame>
      <xdr:nvGraphicFramePr>
        <xdr:cNvPr id="1" name="Graf 1"/>
        <xdr:cNvGraphicFramePr/>
      </xdr:nvGraphicFramePr>
      <xdr:xfrm>
        <a:off x="8277225" y="342900"/>
        <a:ext cx="4572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504825</xdr:colOff>
      <xdr:row>1</xdr:row>
      <xdr:rowOff>161925</xdr:rowOff>
    </xdr:from>
    <xdr:to>
      <xdr:col>26</xdr:col>
      <xdr:colOff>200025</xdr:colOff>
      <xdr:row>11</xdr:row>
      <xdr:rowOff>114300</xdr:rowOff>
    </xdr:to>
    <xdr:graphicFrame>
      <xdr:nvGraphicFramePr>
        <xdr:cNvPr id="2" name="Graf 1"/>
        <xdr:cNvGraphicFramePr/>
      </xdr:nvGraphicFramePr>
      <xdr:xfrm>
        <a:off x="13058775" y="323850"/>
        <a:ext cx="45720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600075</xdr:colOff>
      <xdr:row>14</xdr:row>
      <xdr:rowOff>57150</xdr:rowOff>
    </xdr:from>
    <xdr:to>
      <xdr:col>18</xdr:col>
      <xdr:colOff>295275</xdr:colOff>
      <xdr:row>27</xdr:row>
      <xdr:rowOff>9525</xdr:rowOff>
    </xdr:to>
    <xdr:graphicFrame>
      <xdr:nvGraphicFramePr>
        <xdr:cNvPr id="3" name="Graf 2"/>
        <xdr:cNvGraphicFramePr/>
      </xdr:nvGraphicFramePr>
      <xdr:xfrm>
        <a:off x="8277225" y="3171825"/>
        <a:ext cx="457200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542925</xdr:colOff>
      <xdr:row>14</xdr:row>
      <xdr:rowOff>47625</xdr:rowOff>
    </xdr:from>
    <xdr:to>
      <xdr:col>26</xdr:col>
      <xdr:colOff>238125</xdr:colOff>
      <xdr:row>27</xdr:row>
      <xdr:rowOff>0</xdr:rowOff>
    </xdr:to>
    <xdr:graphicFrame>
      <xdr:nvGraphicFramePr>
        <xdr:cNvPr id="4" name="Graf 3"/>
        <xdr:cNvGraphicFramePr/>
      </xdr:nvGraphicFramePr>
      <xdr:xfrm>
        <a:off x="13096875" y="3162300"/>
        <a:ext cx="45720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18</xdr:col>
      <xdr:colOff>304800</xdr:colOff>
      <xdr:row>43</xdr:row>
      <xdr:rowOff>0</xdr:rowOff>
    </xdr:to>
    <xdr:graphicFrame>
      <xdr:nvGraphicFramePr>
        <xdr:cNvPr id="5" name="Graf 4"/>
        <xdr:cNvGraphicFramePr/>
      </xdr:nvGraphicFramePr>
      <xdr:xfrm>
        <a:off x="8286750" y="5743575"/>
        <a:ext cx="45720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552450</xdr:colOff>
      <xdr:row>30</xdr:row>
      <xdr:rowOff>0</xdr:rowOff>
    </xdr:from>
    <xdr:to>
      <xdr:col>26</xdr:col>
      <xdr:colOff>247650</xdr:colOff>
      <xdr:row>43</xdr:row>
      <xdr:rowOff>0</xdr:rowOff>
    </xdr:to>
    <xdr:graphicFrame>
      <xdr:nvGraphicFramePr>
        <xdr:cNvPr id="6" name="Graf 5"/>
        <xdr:cNvGraphicFramePr/>
      </xdr:nvGraphicFramePr>
      <xdr:xfrm>
        <a:off x="13106400" y="5743575"/>
        <a:ext cx="4572000" cy="214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45</xdr:row>
      <xdr:rowOff>38100</xdr:rowOff>
    </xdr:from>
    <xdr:to>
      <xdr:col>18</xdr:col>
      <xdr:colOff>314325</xdr:colOff>
      <xdr:row>58</xdr:row>
      <xdr:rowOff>161925</xdr:rowOff>
    </xdr:to>
    <xdr:graphicFrame>
      <xdr:nvGraphicFramePr>
        <xdr:cNvPr id="7" name="Graf 6"/>
        <xdr:cNvGraphicFramePr/>
      </xdr:nvGraphicFramePr>
      <xdr:xfrm>
        <a:off x="8296275" y="8248650"/>
        <a:ext cx="457200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561975</xdr:colOff>
      <xdr:row>44</xdr:row>
      <xdr:rowOff>152400</xdr:rowOff>
    </xdr:from>
    <xdr:to>
      <xdr:col>26</xdr:col>
      <xdr:colOff>257175</xdr:colOff>
      <xdr:row>58</xdr:row>
      <xdr:rowOff>114300</xdr:rowOff>
    </xdr:to>
    <xdr:graphicFrame>
      <xdr:nvGraphicFramePr>
        <xdr:cNvPr id="8" name="Graf 7"/>
        <xdr:cNvGraphicFramePr/>
      </xdr:nvGraphicFramePr>
      <xdr:xfrm>
        <a:off x="13115925" y="8201025"/>
        <a:ext cx="4572000" cy="2257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60</xdr:row>
      <xdr:rowOff>38100</xdr:rowOff>
    </xdr:from>
    <xdr:to>
      <xdr:col>18</xdr:col>
      <xdr:colOff>304800</xdr:colOff>
      <xdr:row>74</xdr:row>
      <xdr:rowOff>0</xdr:rowOff>
    </xdr:to>
    <xdr:graphicFrame>
      <xdr:nvGraphicFramePr>
        <xdr:cNvPr id="9" name="Graf 8"/>
        <xdr:cNvGraphicFramePr/>
      </xdr:nvGraphicFramePr>
      <xdr:xfrm>
        <a:off x="8286750" y="10715625"/>
        <a:ext cx="457200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9525</xdr:colOff>
      <xdr:row>60</xdr:row>
      <xdr:rowOff>38100</xdr:rowOff>
    </xdr:from>
    <xdr:to>
      <xdr:col>26</xdr:col>
      <xdr:colOff>314325</xdr:colOff>
      <xdr:row>74</xdr:row>
      <xdr:rowOff>0</xdr:rowOff>
    </xdr:to>
    <xdr:graphicFrame>
      <xdr:nvGraphicFramePr>
        <xdr:cNvPr id="10" name="Graf 9"/>
        <xdr:cNvGraphicFramePr/>
      </xdr:nvGraphicFramePr>
      <xdr:xfrm>
        <a:off x="13173075" y="10715625"/>
        <a:ext cx="4572000" cy="2257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28575</xdr:colOff>
      <xdr:row>75</xdr:row>
      <xdr:rowOff>0</xdr:rowOff>
    </xdr:from>
    <xdr:to>
      <xdr:col>18</xdr:col>
      <xdr:colOff>333375</xdr:colOff>
      <xdr:row>87</xdr:row>
      <xdr:rowOff>152400</xdr:rowOff>
    </xdr:to>
    <xdr:graphicFrame>
      <xdr:nvGraphicFramePr>
        <xdr:cNvPr id="11" name="Graf 1"/>
        <xdr:cNvGraphicFramePr/>
      </xdr:nvGraphicFramePr>
      <xdr:xfrm>
        <a:off x="8315325" y="13144500"/>
        <a:ext cx="4572000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523875</xdr:colOff>
      <xdr:row>75</xdr:row>
      <xdr:rowOff>0</xdr:rowOff>
    </xdr:from>
    <xdr:to>
      <xdr:col>26</xdr:col>
      <xdr:colOff>219075</xdr:colOff>
      <xdr:row>87</xdr:row>
      <xdr:rowOff>142875</xdr:rowOff>
    </xdr:to>
    <xdr:graphicFrame>
      <xdr:nvGraphicFramePr>
        <xdr:cNvPr id="12" name="Graf 2"/>
        <xdr:cNvGraphicFramePr/>
      </xdr:nvGraphicFramePr>
      <xdr:xfrm>
        <a:off x="13077825" y="13144500"/>
        <a:ext cx="457200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38100</xdr:colOff>
      <xdr:row>103</xdr:row>
      <xdr:rowOff>28575</xdr:rowOff>
    </xdr:from>
    <xdr:to>
      <xdr:col>18</xdr:col>
      <xdr:colOff>342900</xdr:colOff>
      <xdr:row>117</xdr:row>
      <xdr:rowOff>152400</xdr:rowOff>
    </xdr:to>
    <xdr:graphicFrame>
      <xdr:nvGraphicFramePr>
        <xdr:cNvPr id="13" name="Graf 5"/>
        <xdr:cNvGraphicFramePr/>
      </xdr:nvGraphicFramePr>
      <xdr:xfrm>
        <a:off x="8324850" y="17773650"/>
        <a:ext cx="4572000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533400</xdr:colOff>
      <xdr:row>103</xdr:row>
      <xdr:rowOff>19050</xdr:rowOff>
    </xdr:from>
    <xdr:to>
      <xdr:col>26</xdr:col>
      <xdr:colOff>228600</xdr:colOff>
      <xdr:row>117</xdr:row>
      <xdr:rowOff>142875</xdr:rowOff>
    </xdr:to>
    <xdr:graphicFrame>
      <xdr:nvGraphicFramePr>
        <xdr:cNvPr id="14" name="Graf 7"/>
        <xdr:cNvGraphicFramePr/>
      </xdr:nvGraphicFramePr>
      <xdr:xfrm>
        <a:off x="13087350" y="17764125"/>
        <a:ext cx="4572000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57150</xdr:colOff>
      <xdr:row>89</xdr:row>
      <xdr:rowOff>85725</xdr:rowOff>
    </xdr:from>
    <xdr:to>
      <xdr:col>18</xdr:col>
      <xdr:colOff>361950</xdr:colOff>
      <xdr:row>103</xdr:row>
      <xdr:rowOff>0</xdr:rowOff>
    </xdr:to>
    <xdr:graphicFrame>
      <xdr:nvGraphicFramePr>
        <xdr:cNvPr id="15" name="Graf 8"/>
        <xdr:cNvGraphicFramePr/>
      </xdr:nvGraphicFramePr>
      <xdr:xfrm>
        <a:off x="8343900" y="15525750"/>
        <a:ext cx="4572000" cy="2219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552450</xdr:colOff>
      <xdr:row>89</xdr:row>
      <xdr:rowOff>19050</xdr:rowOff>
    </xdr:from>
    <xdr:to>
      <xdr:col>26</xdr:col>
      <xdr:colOff>247650</xdr:colOff>
      <xdr:row>102</xdr:row>
      <xdr:rowOff>142875</xdr:rowOff>
    </xdr:to>
    <xdr:graphicFrame>
      <xdr:nvGraphicFramePr>
        <xdr:cNvPr id="16" name="Graf 9"/>
        <xdr:cNvGraphicFramePr/>
      </xdr:nvGraphicFramePr>
      <xdr:xfrm>
        <a:off x="13106400" y="15459075"/>
        <a:ext cx="4572000" cy="2257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38100</xdr:colOff>
      <xdr:row>118</xdr:row>
      <xdr:rowOff>152400</xdr:rowOff>
    </xdr:from>
    <xdr:to>
      <xdr:col>18</xdr:col>
      <xdr:colOff>342900</xdr:colOff>
      <xdr:row>135</xdr:row>
      <xdr:rowOff>142875</xdr:rowOff>
    </xdr:to>
    <xdr:graphicFrame>
      <xdr:nvGraphicFramePr>
        <xdr:cNvPr id="17" name="Graf 10"/>
        <xdr:cNvGraphicFramePr/>
      </xdr:nvGraphicFramePr>
      <xdr:xfrm>
        <a:off x="8324850" y="20354925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561975</xdr:colOff>
      <xdr:row>118</xdr:row>
      <xdr:rowOff>142875</xdr:rowOff>
    </xdr:from>
    <xdr:to>
      <xdr:col>26</xdr:col>
      <xdr:colOff>257175</xdr:colOff>
      <xdr:row>135</xdr:row>
      <xdr:rowOff>133350</xdr:rowOff>
    </xdr:to>
    <xdr:graphicFrame>
      <xdr:nvGraphicFramePr>
        <xdr:cNvPr id="18" name="Graf 11"/>
        <xdr:cNvGraphicFramePr/>
      </xdr:nvGraphicFramePr>
      <xdr:xfrm>
        <a:off x="13115925" y="20345400"/>
        <a:ext cx="45720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11</xdr:col>
      <xdr:colOff>38100</xdr:colOff>
      <xdr:row>137</xdr:row>
      <xdr:rowOff>38100</xdr:rowOff>
    </xdr:from>
    <xdr:to>
      <xdr:col>18</xdr:col>
      <xdr:colOff>342900</xdr:colOff>
      <xdr:row>154</xdr:row>
      <xdr:rowOff>28575</xdr:rowOff>
    </xdr:to>
    <xdr:graphicFrame>
      <xdr:nvGraphicFramePr>
        <xdr:cNvPr id="19" name="Graf 12"/>
        <xdr:cNvGraphicFramePr/>
      </xdr:nvGraphicFramePr>
      <xdr:xfrm>
        <a:off x="8324850" y="23317200"/>
        <a:ext cx="457200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581025</xdr:colOff>
      <xdr:row>137</xdr:row>
      <xdr:rowOff>38100</xdr:rowOff>
    </xdr:from>
    <xdr:to>
      <xdr:col>26</xdr:col>
      <xdr:colOff>276225</xdr:colOff>
      <xdr:row>154</xdr:row>
      <xdr:rowOff>28575</xdr:rowOff>
    </xdr:to>
    <xdr:graphicFrame>
      <xdr:nvGraphicFramePr>
        <xdr:cNvPr id="20" name="Graf 13"/>
        <xdr:cNvGraphicFramePr/>
      </xdr:nvGraphicFramePr>
      <xdr:xfrm>
        <a:off x="13134975" y="23317200"/>
        <a:ext cx="45720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11</xdr:col>
      <xdr:colOff>47625</xdr:colOff>
      <xdr:row>155</xdr:row>
      <xdr:rowOff>142875</xdr:rowOff>
    </xdr:from>
    <xdr:to>
      <xdr:col>18</xdr:col>
      <xdr:colOff>352425</xdr:colOff>
      <xdr:row>172</xdr:row>
      <xdr:rowOff>133350</xdr:rowOff>
    </xdr:to>
    <xdr:graphicFrame>
      <xdr:nvGraphicFramePr>
        <xdr:cNvPr id="21" name="Graf 14"/>
        <xdr:cNvGraphicFramePr/>
      </xdr:nvGraphicFramePr>
      <xdr:xfrm>
        <a:off x="8334375" y="26336625"/>
        <a:ext cx="457200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600075</xdr:colOff>
      <xdr:row>155</xdr:row>
      <xdr:rowOff>142875</xdr:rowOff>
    </xdr:from>
    <xdr:to>
      <xdr:col>26</xdr:col>
      <xdr:colOff>295275</xdr:colOff>
      <xdr:row>172</xdr:row>
      <xdr:rowOff>133350</xdr:rowOff>
    </xdr:to>
    <xdr:graphicFrame>
      <xdr:nvGraphicFramePr>
        <xdr:cNvPr id="22" name="Graf 15"/>
        <xdr:cNvGraphicFramePr/>
      </xdr:nvGraphicFramePr>
      <xdr:xfrm>
        <a:off x="13154025" y="26336625"/>
        <a:ext cx="457200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57150</xdr:colOff>
      <xdr:row>173</xdr:row>
      <xdr:rowOff>114300</xdr:rowOff>
    </xdr:from>
    <xdr:to>
      <xdr:col>18</xdr:col>
      <xdr:colOff>361950</xdr:colOff>
      <xdr:row>190</xdr:row>
      <xdr:rowOff>104775</xdr:rowOff>
    </xdr:to>
    <xdr:graphicFrame>
      <xdr:nvGraphicFramePr>
        <xdr:cNvPr id="23" name="Graf 16"/>
        <xdr:cNvGraphicFramePr/>
      </xdr:nvGraphicFramePr>
      <xdr:xfrm>
        <a:off x="8343900" y="29222700"/>
        <a:ext cx="457200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19</xdr:col>
      <xdr:colOff>9525</xdr:colOff>
      <xdr:row>173</xdr:row>
      <xdr:rowOff>133350</xdr:rowOff>
    </xdr:from>
    <xdr:to>
      <xdr:col>26</xdr:col>
      <xdr:colOff>314325</xdr:colOff>
      <xdr:row>190</xdr:row>
      <xdr:rowOff>123825</xdr:rowOff>
    </xdr:to>
    <xdr:graphicFrame>
      <xdr:nvGraphicFramePr>
        <xdr:cNvPr id="24" name="Graf 17"/>
        <xdr:cNvGraphicFramePr/>
      </xdr:nvGraphicFramePr>
      <xdr:xfrm>
        <a:off x="13173075" y="29241750"/>
        <a:ext cx="4572000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11</xdr:col>
      <xdr:colOff>47625</xdr:colOff>
      <xdr:row>191</xdr:row>
      <xdr:rowOff>152400</xdr:rowOff>
    </xdr:from>
    <xdr:to>
      <xdr:col>18</xdr:col>
      <xdr:colOff>352425</xdr:colOff>
      <xdr:row>208</xdr:row>
      <xdr:rowOff>142875</xdr:rowOff>
    </xdr:to>
    <xdr:graphicFrame>
      <xdr:nvGraphicFramePr>
        <xdr:cNvPr id="25" name="Graf 18"/>
        <xdr:cNvGraphicFramePr/>
      </xdr:nvGraphicFramePr>
      <xdr:xfrm>
        <a:off x="8334375" y="32175450"/>
        <a:ext cx="4572000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38100</xdr:colOff>
      <xdr:row>191</xdr:row>
      <xdr:rowOff>133350</xdr:rowOff>
    </xdr:from>
    <xdr:to>
      <xdr:col>26</xdr:col>
      <xdr:colOff>342900</xdr:colOff>
      <xdr:row>208</xdr:row>
      <xdr:rowOff>123825</xdr:rowOff>
    </xdr:to>
    <xdr:graphicFrame>
      <xdr:nvGraphicFramePr>
        <xdr:cNvPr id="26" name="Graf 19"/>
        <xdr:cNvGraphicFramePr/>
      </xdr:nvGraphicFramePr>
      <xdr:xfrm>
        <a:off x="13201650" y="32156400"/>
        <a:ext cx="4572000" cy="2743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11</xdr:col>
      <xdr:colOff>76200</xdr:colOff>
      <xdr:row>210</xdr:row>
      <xdr:rowOff>38100</xdr:rowOff>
    </xdr:from>
    <xdr:to>
      <xdr:col>18</xdr:col>
      <xdr:colOff>381000</xdr:colOff>
      <xdr:row>227</xdr:row>
      <xdr:rowOff>28575</xdr:rowOff>
    </xdr:to>
    <xdr:graphicFrame>
      <xdr:nvGraphicFramePr>
        <xdr:cNvPr id="27" name="Graf 20"/>
        <xdr:cNvGraphicFramePr/>
      </xdr:nvGraphicFramePr>
      <xdr:xfrm>
        <a:off x="8362950" y="35137725"/>
        <a:ext cx="4572000" cy="2743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210</xdr:row>
      <xdr:rowOff>9525</xdr:rowOff>
    </xdr:from>
    <xdr:to>
      <xdr:col>26</xdr:col>
      <xdr:colOff>304800</xdr:colOff>
      <xdr:row>227</xdr:row>
      <xdr:rowOff>0</xdr:rowOff>
    </xdr:to>
    <xdr:graphicFrame>
      <xdr:nvGraphicFramePr>
        <xdr:cNvPr id="28" name="Graf 21"/>
        <xdr:cNvGraphicFramePr/>
      </xdr:nvGraphicFramePr>
      <xdr:xfrm>
        <a:off x="13163550" y="35109150"/>
        <a:ext cx="4572000" cy="2743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11</xdr:col>
      <xdr:colOff>66675</xdr:colOff>
      <xdr:row>228</xdr:row>
      <xdr:rowOff>85725</xdr:rowOff>
    </xdr:from>
    <xdr:to>
      <xdr:col>18</xdr:col>
      <xdr:colOff>371475</xdr:colOff>
      <xdr:row>245</xdr:row>
      <xdr:rowOff>76200</xdr:rowOff>
    </xdr:to>
    <xdr:graphicFrame>
      <xdr:nvGraphicFramePr>
        <xdr:cNvPr id="29" name="Graf 22"/>
        <xdr:cNvGraphicFramePr/>
      </xdr:nvGraphicFramePr>
      <xdr:xfrm>
        <a:off x="8353425" y="38100000"/>
        <a:ext cx="4572000" cy="27432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9525</xdr:colOff>
      <xdr:row>228</xdr:row>
      <xdr:rowOff>57150</xdr:rowOff>
    </xdr:from>
    <xdr:to>
      <xdr:col>26</xdr:col>
      <xdr:colOff>314325</xdr:colOff>
      <xdr:row>245</xdr:row>
      <xdr:rowOff>47625</xdr:rowOff>
    </xdr:to>
    <xdr:graphicFrame>
      <xdr:nvGraphicFramePr>
        <xdr:cNvPr id="30" name="Graf 24"/>
        <xdr:cNvGraphicFramePr/>
      </xdr:nvGraphicFramePr>
      <xdr:xfrm>
        <a:off x="13173075" y="38071425"/>
        <a:ext cx="4572000" cy="2743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11</xdr:col>
      <xdr:colOff>66675</xdr:colOff>
      <xdr:row>246</xdr:row>
      <xdr:rowOff>95250</xdr:rowOff>
    </xdr:from>
    <xdr:to>
      <xdr:col>18</xdr:col>
      <xdr:colOff>371475</xdr:colOff>
      <xdr:row>263</xdr:row>
      <xdr:rowOff>85725</xdr:rowOff>
    </xdr:to>
    <xdr:graphicFrame>
      <xdr:nvGraphicFramePr>
        <xdr:cNvPr id="31" name="Graf 26"/>
        <xdr:cNvGraphicFramePr/>
      </xdr:nvGraphicFramePr>
      <xdr:xfrm>
        <a:off x="8353425" y="41024175"/>
        <a:ext cx="4572000" cy="2743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246</xdr:row>
      <xdr:rowOff>95250</xdr:rowOff>
    </xdr:from>
    <xdr:to>
      <xdr:col>26</xdr:col>
      <xdr:colOff>304800</xdr:colOff>
      <xdr:row>263</xdr:row>
      <xdr:rowOff>85725</xdr:rowOff>
    </xdr:to>
    <xdr:graphicFrame>
      <xdr:nvGraphicFramePr>
        <xdr:cNvPr id="32" name="Graf 27"/>
        <xdr:cNvGraphicFramePr/>
      </xdr:nvGraphicFramePr>
      <xdr:xfrm>
        <a:off x="13163550" y="41024175"/>
        <a:ext cx="4572000" cy="27432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11</xdr:col>
      <xdr:colOff>57150</xdr:colOff>
      <xdr:row>264</xdr:row>
      <xdr:rowOff>85725</xdr:rowOff>
    </xdr:from>
    <xdr:to>
      <xdr:col>18</xdr:col>
      <xdr:colOff>361950</xdr:colOff>
      <xdr:row>281</xdr:row>
      <xdr:rowOff>76200</xdr:rowOff>
    </xdr:to>
    <xdr:graphicFrame>
      <xdr:nvGraphicFramePr>
        <xdr:cNvPr id="33" name="Graf 28"/>
        <xdr:cNvGraphicFramePr/>
      </xdr:nvGraphicFramePr>
      <xdr:xfrm>
        <a:off x="8343900" y="43929300"/>
        <a:ext cx="4572000" cy="27432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600075</xdr:colOff>
      <xdr:row>264</xdr:row>
      <xdr:rowOff>85725</xdr:rowOff>
    </xdr:from>
    <xdr:to>
      <xdr:col>26</xdr:col>
      <xdr:colOff>295275</xdr:colOff>
      <xdr:row>281</xdr:row>
      <xdr:rowOff>76200</xdr:rowOff>
    </xdr:to>
    <xdr:graphicFrame>
      <xdr:nvGraphicFramePr>
        <xdr:cNvPr id="34" name="Graf 29"/>
        <xdr:cNvGraphicFramePr/>
      </xdr:nvGraphicFramePr>
      <xdr:xfrm>
        <a:off x="13154025" y="43929300"/>
        <a:ext cx="4572000" cy="27432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11</xdr:col>
      <xdr:colOff>47625</xdr:colOff>
      <xdr:row>282</xdr:row>
      <xdr:rowOff>123825</xdr:rowOff>
    </xdr:from>
    <xdr:to>
      <xdr:col>18</xdr:col>
      <xdr:colOff>352425</xdr:colOff>
      <xdr:row>299</xdr:row>
      <xdr:rowOff>114300</xdr:rowOff>
    </xdr:to>
    <xdr:graphicFrame>
      <xdr:nvGraphicFramePr>
        <xdr:cNvPr id="35" name="Graf 30"/>
        <xdr:cNvGraphicFramePr/>
      </xdr:nvGraphicFramePr>
      <xdr:xfrm>
        <a:off x="8334375" y="46882050"/>
        <a:ext cx="4572000" cy="2743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542925</xdr:colOff>
      <xdr:row>282</xdr:row>
      <xdr:rowOff>114300</xdr:rowOff>
    </xdr:from>
    <xdr:to>
      <xdr:col>26</xdr:col>
      <xdr:colOff>238125</xdr:colOff>
      <xdr:row>299</xdr:row>
      <xdr:rowOff>104775</xdr:rowOff>
    </xdr:to>
    <xdr:graphicFrame>
      <xdr:nvGraphicFramePr>
        <xdr:cNvPr id="36" name="Graf 10431"/>
        <xdr:cNvGraphicFramePr/>
      </xdr:nvGraphicFramePr>
      <xdr:xfrm>
        <a:off x="13096875" y="46872525"/>
        <a:ext cx="4572000" cy="27432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28575</xdr:colOff>
      <xdr:row>301</xdr:row>
      <xdr:rowOff>47625</xdr:rowOff>
    </xdr:from>
    <xdr:to>
      <xdr:col>18</xdr:col>
      <xdr:colOff>333375</xdr:colOff>
      <xdr:row>318</xdr:row>
      <xdr:rowOff>38100</xdr:rowOff>
    </xdr:to>
    <xdr:graphicFrame>
      <xdr:nvGraphicFramePr>
        <xdr:cNvPr id="37" name="Graf 10433"/>
        <xdr:cNvGraphicFramePr/>
      </xdr:nvGraphicFramePr>
      <xdr:xfrm>
        <a:off x="8315325" y="49882425"/>
        <a:ext cx="4572000" cy="2743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18</xdr:col>
      <xdr:colOff>552450</xdr:colOff>
      <xdr:row>301</xdr:row>
      <xdr:rowOff>19050</xdr:rowOff>
    </xdr:from>
    <xdr:to>
      <xdr:col>26</xdr:col>
      <xdr:colOff>247650</xdr:colOff>
      <xdr:row>318</xdr:row>
      <xdr:rowOff>9525</xdr:rowOff>
    </xdr:to>
    <xdr:graphicFrame>
      <xdr:nvGraphicFramePr>
        <xdr:cNvPr id="38" name="Graf 10434"/>
        <xdr:cNvGraphicFramePr/>
      </xdr:nvGraphicFramePr>
      <xdr:xfrm>
        <a:off x="13106400" y="49853850"/>
        <a:ext cx="4572000" cy="2743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11</xdr:col>
      <xdr:colOff>28575</xdr:colOff>
      <xdr:row>319</xdr:row>
      <xdr:rowOff>95250</xdr:rowOff>
    </xdr:from>
    <xdr:to>
      <xdr:col>18</xdr:col>
      <xdr:colOff>333375</xdr:colOff>
      <xdr:row>336</xdr:row>
      <xdr:rowOff>85725</xdr:rowOff>
    </xdr:to>
    <xdr:graphicFrame>
      <xdr:nvGraphicFramePr>
        <xdr:cNvPr id="39" name="Graf 10435"/>
        <xdr:cNvGraphicFramePr/>
      </xdr:nvGraphicFramePr>
      <xdr:xfrm>
        <a:off x="8315325" y="52844700"/>
        <a:ext cx="4572000" cy="2743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38100</xdr:colOff>
      <xdr:row>319</xdr:row>
      <xdr:rowOff>76200</xdr:rowOff>
    </xdr:from>
    <xdr:to>
      <xdr:col>26</xdr:col>
      <xdr:colOff>342900</xdr:colOff>
      <xdr:row>336</xdr:row>
      <xdr:rowOff>66675</xdr:rowOff>
    </xdr:to>
    <xdr:graphicFrame>
      <xdr:nvGraphicFramePr>
        <xdr:cNvPr id="40" name="Graf 10436"/>
        <xdr:cNvGraphicFramePr/>
      </xdr:nvGraphicFramePr>
      <xdr:xfrm>
        <a:off x="13201650" y="52825650"/>
        <a:ext cx="4572000" cy="27432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10</xdr:col>
      <xdr:colOff>600075</xdr:colOff>
      <xdr:row>337</xdr:row>
      <xdr:rowOff>123825</xdr:rowOff>
    </xdr:from>
    <xdr:to>
      <xdr:col>18</xdr:col>
      <xdr:colOff>295275</xdr:colOff>
      <xdr:row>354</xdr:row>
      <xdr:rowOff>114300</xdr:rowOff>
    </xdr:to>
    <xdr:graphicFrame>
      <xdr:nvGraphicFramePr>
        <xdr:cNvPr id="41" name="Graf 10437"/>
        <xdr:cNvGraphicFramePr/>
      </xdr:nvGraphicFramePr>
      <xdr:xfrm>
        <a:off x="8277225" y="55787925"/>
        <a:ext cx="4572000" cy="2743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38100</xdr:colOff>
      <xdr:row>338</xdr:row>
      <xdr:rowOff>47625</xdr:rowOff>
    </xdr:from>
    <xdr:to>
      <xdr:col>26</xdr:col>
      <xdr:colOff>342900</xdr:colOff>
      <xdr:row>355</xdr:row>
      <xdr:rowOff>38100</xdr:rowOff>
    </xdr:to>
    <xdr:graphicFrame>
      <xdr:nvGraphicFramePr>
        <xdr:cNvPr id="42" name="Graf 10438"/>
        <xdr:cNvGraphicFramePr/>
      </xdr:nvGraphicFramePr>
      <xdr:xfrm>
        <a:off x="13201650" y="55873650"/>
        <a:ext cx="4572000" cy="27432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11</xdr:col>
      <xdr:colOff>0</xdr:colOff>
      <xdr:row>356</xdr:row>
      <xdr:rowOff>85725</xdr:rowOff>
    </xdr:from>
    <xdr:to>
      <xdr:col>18</xdr:col>
      <xdr:colOff>304800</xdr:colOff>
      <xdr:row>373</xdr:row>
      <xdr:rowOff>76200</xdr:rowOff>
    </xdr:to>
    <xdr:graphicFrame>
      <xdr:nvGraphicFramePr>
        <xdr:cNvPr id="43" name="Graf 10439"/>
        <xdr:cNvGraphicFramePr/>
      </xdr:nvGraphicFramePr>
      <xdr:xfrm>
        <a:off x="8286750" y="58826400"/>
        <a:ext cx="4572000" cy="27432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18</xdr:col>
      <xdr:colOff>533400</xdr:colOff>
      <xdr:row>356</xdr:row>
      <xdr:rowOff>95250</xdr:rowOff>
    </xdr:from>
    <xdr:to>
      <xdr:col>26</xdr:col>
      <xdr:colOff>228600</xdr:colOff>
      <xdr:row>373</xdr:row>
      <xdr:rowOff>85725</xdr:rowOff>
    </xdr:to>
    <xdr:graphicFrame>
      <xdr:nvGraphicFramePr>
        <xdr:cNvPr id="44" name="Graf 10440"/>
        <xdr:cNvGraphicFramePr/>
      </xdr:nvGraphicFramePr>
      <xdr:xfrm>
        <a:off x="13087350" y="58835925"/>
        <a:ext cx="4572000" cy="27432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600075</xdr:colOff>
      <xdr:row>375</xdr:row>
      <xdr:rowOff>28575</xdr:rowOff>
    </xdr:from>
    <xdr:to>
      <xdr:col>18</xdr:col>
      <xdr:colOff>295275</xdr:colOff>
      <xdr:row>392</xdr:row>
      <xdr:rowOff>19050</xdr:rowOff>
    </xdr:to>
    <xdr:graphicFrame>
      <xdr:nvGraphicFramePr>
        <xdr:cNvPr id="45" name="Graf 10451"/>
        <xdr:cNvGraphicFramePr/>
      </xdr:nvGraphicFramePr>
      <xdr:xfrm>
        <a:off x="8277225" y="61845825"/>
        <a:ext cx="4572000" cy="27432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18</xdr:col>
      <xdr:colOff>542925</xdr:colOff>
      <xdr:row>375</xdr:row>
      <xdr:rowOff>57150</xdr:rowOff>
    </xdr:from>
    <xdr:to>
      <xdr:col>26</xdr:col>
      <xdr:colOff>238125</xdr:colOff>
      <xdr:row>392</xdr:row>
      <xdr:rowOff>47625</xdr:rowOff>
    </xdr:to>
    <xdr:graphicFrame>
      <xdr:nvGraphicFramePr>
        <xdr:cNvPr id="46" name="Graf 10452"/>
        <xdr:cNvGraphicFramePr/>
      </xdr:nvGraphicFramePr>
      <xdr:xfrm>
        <a:off x="13096875" y="61874400"/>
        <a:ext cx="4572000" cy="27432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11</xdr:col>
      <xdr:colOff>0</xdr:colOff>
      <xdr:row>393</xdr:row>
      <xdr:rowOff>85725</xdr:rowOff>
    </xdr:from>
    <xdr:to>
      <xdr:col>18</xdr:col>
      <xdr:colOff>304800</xdr:colOff>
      <xdr:row>410</xdr:row>
      <xdr:rowOff>76200</xdr:rowOff>
    </xdr:to>
    <xdr:graphicFrame>
      <xdr:nvGraphicFramePr>
        <xdr:cNvPr id="47" name="Graf 10453"/>
        <xdr:cNvGraphicFramePr/>
      </xdr:nvGraphicFramePr>
      <xdr:xfrm>
        <a:off x="8286750" y="64817625"/>
        <a:ext cx="4572000" cy="27432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533400</xdr:colOff>
      <xdr:row>393</xdr:row>
      <xdr:rowOff>142875</xdr:rowOff>
    </xdr:from>
    <xdr:to>
      <xdr:col>26</xdr:col>
      <xdr:colOff>228600</xdr:colOff>
      <xdr:row>410</xdr:row>
      <xdr:rowOff>133350</xdr:rowOff>
    </xdr:to>
    <xdr:graphicFrame>
      <xdr:nvGraphicFramePr>
        <xdr:cNvPr id="48" name="Graf 10454"/>
        <xdr:cNvGraphicFramePr/>
      </xdr:nvGraphicFramePr>
      <xdr:xfrm>
        <a:off x="13087350" y="64874775"/>
        <a:ext cx="4572000" cy="27432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10</xdr:col>
      <xdr:colOff>590550</xdr:colOff>
      <xdr:row>411</xdr:row>
      <xdr:rowOff>104775</xdr:rowOff>
    </xdr:from>
    <xdr:to>
      <xdr:col>18</xdr:col>
      <xdr:colOff>285750</xdr:colOff>
      <xdr:row>428</xdr:row>
      <xdr:rowOff>95250</xdr:rowOff>
    </xdr:to>
    <xdr:graphicFrame>
      <xdr:nvGraphicFramePr>
        <xdr:cNvPr id="49" name="Graf 10455"/>
        <xdr:cNvGraphicFramePr/>
      </xdr:nvGraphicFramePr>
      <xdr:xfrm>
        <a:off x="8267700" y="67751325"/>
        <a:ext cx="4572000" cy="27432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18</xdr:col>
      <xdr:colOff>542925</xdr:colOff>
      <xdr:row>411</xdr:row>
      <xdr:rowOff>123825</xdr:rowOff>
    </xdr:from>
    <xdr:to>
      <xdr:col>26</xdr:col>
      <xdr:colOff>238125</xdr:colOff>
      <xdr:row>428</xdr:row>
      <xdr:rowOff>114300</xdr:rowOff>
    </xdr:to>
    <xdr:graphicFrame>
      <xdr:nvGraphicFramePr>
        <xdr:cNvPr id="50" name="Graf 10456"/>
        <xdr:cNvGraphicFramePr/>
      </xdr:nvGraphicFramePr>
      <xdr:xfrm>
        <a:off x="13096875" y="67770375"/>
        <a:ext cx="4572000" cy="27432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11</xdr:col>
      <xdr:colOff>0</xdr:colOff>
      <xdr:row>430</xdr:row>
      <xdr:rowOff>47625</xdr:rowOff>
    </xdr:from>
    <xdr:to>
      <xdr:col>18</xdr:col>
      <xdr:colOff>333375</xdr:colOff>
      <xdr:row>447</xdr:row>
      <xdr:rowOff>123825</xdr:rowOff>
    </xdr:to>
    <xdr:graphicFrame>
      <xdr:nvGraphicFramePr>
        <xdr:cNvPr id="51" name="Graf 10457"/>
        <xdr:cNvGraphicFramePr/>
      </xdr:nvGraphicFramePr>
      <xdr:xfrm>
        <a:off x="8286750" y="70770750"/>
        <a:ext cx="4600575" cy="2828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19</xdr:col>
      <xdr:colOff>47625</xdr:colOff>
      <xdr:row>429</xdr:row>
      <xdr:rowOff>142875</xdr:rowOff>
    </xdr:from>
    <xdr:to>
      <xdr:col>26</xdr:col>
      <xdr:colOff>381000</xdr:colOff>
      <xdr:row>447</xdr:row>
      <xdr:rowOff>66675</xdr:rowOff>
    </xdr:to>
    <xdr:graphicFrame>
      <xdr:nvGraphicFramePr>
        <xdr:cNvPr id="52" name="Graf 10458"/>
        <xdr:cNvGraphicFramePr/>
      </xdr:nvGraphicFramePr>
      <xdr:xfrm>
        <a:off x="13211175" y="70704075"/>
        <a:ext cx="4600575" cy="28384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11</xdr:col>
      <xdr:colOff>57150</xdr:colOff>
      <xdr:row>450</xdr:row>
      <xdr:rowOff>0</xdr:rowOff>
    </xdr:from>
    <xdr:to>
      <xdr:col>18</xdr:col>
      <xdr:colOff>390525</xdr:colOff>
      <xdr:row>467</xdr:row>
      <xdr:rowOff>76200</xdr:rowOff>
    </xdr:to>
    <xdr:graphicFrame>
      <xdr:nvGraphicFramePr>
        <xdr:cNvPr id="53" name="Graf 10459"/>
        <xdr:cNvGraphicFramePr/>
      </xdr:nvGraphicFramePr>
      <xdr:xfrm>
        <a:off x="8343900" y="73961625"/>
        <a:ext cx="4600575" cy="2828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57150</xdr:colOff>
      <xdr:row>449</xdr:row>
      <xdr:rowOff>142875</xdr:rowOff>
    </xdr:from>
    <xdr:to>
      <xdr:col>26</xdr:col>
      <xdr:colOff>390525</xdr:colOff>
      <xdr:row>467</xdr:row>
      <xdr:rowOff>66675</xdr:rowOff>
    </xdr:to>
    <xdr:graphicFrame>
      <xdr:nvGraphicFramePr>
        <xdr:cNvPr id="54" name="Graf 10460"/>
        <xdr:cNvGraphicFramePr/>
      </xdr:nvGraphicFramePr>
      <xdr:xfrm>
        <a:off x="13220700" y="73942575"/>
        <a:ext cx="4600575" cy="2838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11</xdr:col>
      <xdr:colOff>66675</xdr:colOff>
      <xdr:row>470</xdr:row>
      <xdr:rowOff>9525</xdr:rowOff>
    </xdr:from>
    <xdr:to>
      <xdr:col>18</xdr:col>
      <xdr:colOff>400050</xdr:colOff>
      <xdr:row>487</xdr:row>
      <xdr:rowOff>85725</xdr:rowOff>
    </xdr:to>
    <xdr:graphicFrame>
      <xdr:nvGraphicFramePr>
        <xdr:cNvPr id="55" name="Graf 10461"/>
        <xdr:cNvGraphicFramePr/>
      </xdr:nvGraphicFramePr>
      <xdr:xfrm>
        <a:off x="8353425" y="77209650"/>
        <a:ext cx="4600575" cy="2828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19</xdr:col>
      <xdr:colOff>66675</xdr:colOff>
      <xdr:row>470</xdr:row>
      <xdr:rowOff>0</xdr:rowOff>
    </xdr:from>
    <xdr:to>
      <xdr:col>26</xdr:col>
      <xdr:colOff>400050</xdr:colOff>
      <xdr:row>487</xdr:row>
      <xdr:rowOff>76200</xdr:rowOff>
    </xdr:to>
    <xdr:graphicFrame>
      <xdr:nvGraphicFramePr>
        <xdr:cNvPr id="56" name="Graf 10462"/>
        <xdr:cNvGraphicFramePr/>
      </xdr:nvGraphicFramePr>
      <xdr:xfrm>
        <a:off x="13230225" y="77200125"/>
        <a:ext cx="4600575" cy="28289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1830"/>
  <sheetViews>
    <sheetView tabSelected="1" view="pageLayout" workbookViewId="0" topLeftCell="A262">
      <selection activeCell="L17" sqref="L17"/>
    </sheetView>
  </sheetViews>
  <sheetFormatPr defaultColWidth="9.140625" defaultRowHeight="12.75"/>
  <cols>
    <col min="1" max="1" width="1.8515625" style="0" customWidth="1"/>
    <col min="2" max="2" width="6.8515625" style="0" bestFit="1" customWidth="1"/>
    <col min="3" max="3" width="76.00390625" style="5" bestFit="1" customWidth="1"/>
    <col min="4" max="4" width="25.57421875" style="0" customWidth="1"/>
    <col min="5" max="5" width="17.421875" style="0" customWidth="1"/>
    <col min="6" max="6" width="22.7109375" style="0" customWidth="1"/>
    <col min="7" max="15" width="3.28125" style="6" bestFit="1" customWidth="1"/>
    <col min="16" max="16" width="3.28125" style="6" customWidth="1"/>
    <col min="17" max="34" width="3.28125" style="6" bestFit="1" customWidth="1"/>
  </cols>
  <sheetData>
    <row r="1" ht="10.5" customHeight="1" thickBot="1"/>
    <row r="2" spans="2:34" ht="15.75" customHeight="1" thickBot="1">
      <c r="B2" s="313" t="s">
        <v>120</v>
      </c>
      <c r="C2" s="314" t="s">
        <v>948</v>
      </c>
      <c r="D2" s="314" t="s">
        <v>949</v>
      </c>
      <c r="E2" s="315" t="s">
        <v>950</v>
      </c>
      <c r="F2" s="316" t="s">
        <v>951</v>
      </c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</row>
    <row r="3" spans="2:34" ht="15">
      <c r="B3" s="277">
        <v>1</v>
      </c>
      <c r="C3" s="278" t="s">
        <v>122</v>
      </c>
      <c r="D3" s="279" t="s">
        <v>952</v>
      </c>
      <c r="E3" s="280"/>
      <c r="F3" s="281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</row>
    <row r="4" spans="2:34" ht="15" customHeight="1">
      <c r="B4" s="282" t="s">
        <v>953</v>
      </c>
      <c r="C4" s="283" t="s">
        <v>954</v>
      </c>
      <c r="D4" s="284" t="s">
        <v>955</v>
      </c>
      <c r="E4" s="285"/>
      <c r="F4" s="286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</row>
    <row r="5" spans="2:34" ht="15" customHeight="1">
      <c r="B5" s="282" t="s">
        <v>956</v>
      </c>
      <c r="C5" s="287" t="s">
        <v>957</v>
      </c>
      <c r="D5" s="284" t="s">
        <v>958</v>
      </c>
      <c r="E5" s="285"/>
      <c r="F5" s="288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</row>
    <row r="6" spans="2:34" ht="15" customHeight="1">
      <c r="B6" s="282">
        <v>2</v>
      </c>
      <c r="C6" s="289" t="s">
        <v>959</v>
      </c>
      <c r="D6" s="284" t="s">
        <v>960</v>
      </c>
      <c r="E6" s="285"/>
      <c r="F6" s="288" t="s">
        <v>961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</row>
    <row r="7" spans="2:34" ht="15" customHeight="1">
      <c r="B7" s="282">
        <v>3</v>
      </c>
      <c r="C7" s="289" t="s">
        <v>962</v>
      </c>
      <c r="D7" s="290" t="s">
        <v>963</v>
      </c>
      <c r="E7" s="285"/>
      <c r="F7" s="286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</row>
    <row r="8" spans="2:34" ht="15" customHeight="1">
      <c r="B8" s="282" t="s">
        <v>964</v>
      </c>
      <c r="C8" s="289" t="s">
        <v>965</v>
      </c>
      <c r="D8" s="284" t="s">
        <v>966</v>
      </c>
      <c r="E8" s="285"/>
      <c r="F8" s="286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</row>
    <row r="9" spans="2:34" ht="15" customHeight="1">
      <c r="B9" s="282" t="s">
        <v>967</v>
      </c>
      <c r="C9" s="289" t="s">
        <v>968</v>
      </c>
      <c r="D9" s="291" t="s">
        <v>969</v>
      </c>
      <c r="E9" s="292"/>
      <c r="F9" s="286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</row>
    <row r="10" spans="2:34" ht="15" customHeight="1">
      <c r="B10" s="282" t="s">
        <v>970</v>
      </c>
      <c r="C10" s="289" t="s">
        <v>971</v>
      </c>
      <c r="D10" s="284" t="s">
        <v>972</v>
      </c>
      <c r="E10" s="292"/>
      <c r="F10" s="286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</row>
    <row r="11" spans="2:34" ht="15" customHeight="1">
      <c r="B11" s="282" t="s">
        <v>973</v>
      </c>
      <c r="C11" s="289" t="s">
        <v>973</v>
      </c>
      <c r="D11" s="1"/>
      <c r="E11" s="293"/>
      <c r="F11" s="286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</row>
    <row r="12" spans="2:34" ht="15" customHeight="1">
      <c r="B12" s="282" t="s">
        <v>973</v>
      </c>
      <c r="C12" s="289" t="s">
        <v>973</v>
      </c>
      <c r="D12" s="1"/>
      <c r="E12" s="293"/>
      <c r="F12" s="286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</row>
    <row r="13" spans="2:34" ht="15" customHeight="1">
      <c r="B13" s="282" t="s">
        <v>974</v>
      </c>
      <c r="C13" s="294" t="s">
        <v>975</v>
      </c>
      <c r="D13" s="284" t="s">
        <v>976</v>
      </c>
      <c r="E13" s="292"/>
      <c r="F13" s="286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</row>
    <row r="14" spans="2:34" ht="15" customHeight="1">
      <c r="B14" s="282" t="s">
        <v>973</v>
      </c>
      <c r="C14" s="295"/>
      <c r="D14" s="1"/>
      <c r="E14" s="293"/>
      <c r="F14" s="286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</row>
    <row r="15" spans="2:34" ht="15" customHeight="1">
      <c r="B15" s="282">
        <v>10</v>
      </c>
      <c r="C15" s="295" t="s">
        <v>977</v>
      </c>
      <c r="D15" s="284" t="s">
        <v>978</v>
      </c>
      <c r="E15" s="292"/>
      <c r="F15" s="286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</row>
    <row r="16" spans="2:34" ht="15" customHeight="1">
      <c r="B16" s="282">
        <v>11</v>
      </c>
      <c r="C16" s="289" t="s">
        <v>979</v>
      </c>
      <c r="D16" s="284" t="s">
        <v>980</v>
      </c>
      <c r="E16" s="292"/>
      <c r="F16" s="288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</row>
    <row r="17" spans="2:34" ht="15" customHeight="1">
      <c r="B17" s="282" t="s">
        <v>981</v>
      </c>
      <c r="C17" s="296" t="s">
        <v>982</v>
      </c>
      <c r="D17" s="284" t="s">
        <v>983</v>
      </c>
      <c r="E17" s="292"/>
      <c r="F17" s="288" t="s">
        <v>984</v>
      </c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</row>
    <row r="18" spans="2:34" ht="15" customHeight="1">
      <c r="B18" s="282" t="s">
        <v>973</v>
      </c>
      <c r="C18" s="295"/>
      <c r="D18" s="1"/>
      <c r="E18" s="293"/>
      <c r="F18" s="286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</row>
    <row r="19" spans="2:34" ht="15" customHeight="1">
      <c r="B19" s="282" t="s">
        <v>985</v>
      </c>
      <c r="C19" s="294" t="s">
        <v>986</v>
      </c>
      <c r="D19" s="290" t="s">
        <v>987</v>
      </c>
      <c r="E19" s="292"/>
      <c r="F19" s="288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</row>
    <row r="20" spans="2:34" ht="15" customHeight="1">
      <c r="B20" s="282" t="s">
        <v>973</v>
      </c>
      <c r="C20" s="295"/>
      <c r="D20" s="1"/>
      <c r="E20" s="293"/>
      <c r="F20" s="286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</row>
    <row r="21" spans="2:34" ht="15" customHeight="1">
      <c r="B21" s="282" t="s">
        <v>973</v>
      </c>
      <c r="C21" s="295"/>
      <c r="D21" s="1"/>
      <c r="E21" s="293"/>
      <c r="F21" s="286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</row>
    <row r="22" spans="2:34" ht="15" customHeight="1">
      <c r="B22" s="282">
        <v>16</v>
      </c>
      <c r="C22" s="294" t="s">
        <v>123</v>
      </c>
      <c r="D22" s="284" t="s">
        <v>988</v>
      </c>
      <c r="E22" s="292"/>
      <c r="F22" s="286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</row>
    <row r="23" spans="2:34" ht="15" customHeight="1">
      <c r="B23" s="282" t="s">
        <v>989</v>
      </c>
      <c r="C23" s="295" t="s">
        <v>990</v>
      </c>
      <c r="D23" s="99" t="s">
        <v>991</v>
      </c>
      <c r="E23" s="292"/>
      <c r="F23" s="288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</row>
    <row r="24" spans="2:34" ht="15" customHeight="1">
      <c r="B24" s="282" t="s">
        <v>992</v>
      </c>
      <c r="C24" s="289" t="s">
        <v>993</v>
      </c>
      <c r="D24" s="99" t="s">
        <v>994</v>
      </c>
      <c r="E24" s="292"/>
      <c r="F24" s="288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</row>
    <row r="25" spans="2:34" ht="15" customHeight="1">
      <c r="B25" s="282" t="s">
        <v>973</v>
      </c>
      <c r="C25" s="295"/>
      <c r="D25" s="1"/>
      <c r="E25" s="293"/>
      <c r="F25" s="286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</row>
    <row r="26" spans="2:34" ht="15" customHeight="1">
      <c r="B26" s="282" t="s">
        <v>973</v>
      </c>
      <c r="C26" s="295"/>
      <c r="D26" s="1"/>
      <c r="E26" s="293"/>
      <c r="F26" s="286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</row>
    <row r="27" spans="2:34" ht="15" customHeight="1">
      <c r="B27" s="282" t="s">
        <v>973</v>
      </c>
      <c r="C27" s="295"/>
      <c r="D27" s="1"/>
      <c r="E27" s="293"/>
      <c r="F27" s="286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</row>
    <row r="28" spans="2:34" ht="15" customHeight="1">
      <c r="B28" s="282">
        <v>21</v>
      </c>
      <c r="C28" s="294" t="s">
        <v>124</v>
      </c>
      <c r="D28" s="284" t="s">
        <v>995</v>
      </c>
      <c r="E28" s="292"/>
      <c r="F28" s="286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</row>
    <row r="29" spans="2:34" ht="15" customHeight="1">
      <c r="B29" s="282" t="s">
        <v>973</v>
      </c>
      <c r="C29" s="295"/>
      <c r="D29" s="1"/>
      <c r="E29" s="293"/>
      <c r="F29" s="286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</row>
    <row r="30" spans="2:34" ht="15" customHeight="1">
      <c r="B30" s="282" t="s">
        <v>996</v>
      </c>
      <c r="C30" s="295" t="s">
        <v>997</v>
      </c>
      <c r="D30" s="290" t="s">
        <v>998</v>
      </c>
      <c r="E30" s="292"/>
      <c r="F30" s="288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</row>
    <row r="31" spans="2:34" ht="15" customHeight="1">
      <c r="B31" s="282">
        <v>24</v>
      </c>
      <c r="C31" s="294" t="s">
        <v>999</v>
      </c>
      <c r="D31" s="284" t="s">
        <v>1000</v>
      </c>
      <c r="E31" s="292"/>
      <c r="F31" s="286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</row>
    <row r="32" spans="2:34" ht="15" customHeight="1">
      <c r="B32" s="282" t="s">
        <v>1001</v>
      </c>
      <c r="C32" s="295" t="s">
        <v>1002</v>
      </c>
      <c r="D32" s="291" t="s">
        <v>1003</v>
      </c>
      <c r="E32" s="292"/>
      <c r="F32" s="286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</row>
    <row r="33" spans="2:34" ht="15" customHeight="1">
      <c r="B33" s="282" t="s">
        <v>973</v>
      </c>
      <c r="C33" s="295"/>
      <c r="D33" s="284"/>
      <c r="E33" s="293"/>
      <c r="F33" s="286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</row>
    <row r="34" spans="2:34" ht="15" customHeight="1">
      <c r="B34" s="282" t="s">
        <v>1004</v>
      </c>
      <c r="C34" s="295" t="s">
        <v>1005</v>
      </c>
      <c r="D34" s="291" t="s">
        <v>1006</v>
      </c>
      <c r="E34" s="285"/>
      <c r="F34" s="286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</row>
    <row r="35" spans="2:34" ht="15" customHeight="1">
      <c r="B35" s="282" t="s">
        <v>973</v>
      </c>
      <c r="C35" s="295"/>
      <c r="D35" s="2"/>
      <c r="E35" s="297"/>
      <c r="F35" s="286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</row>
    <row r="36" spans="2:34" ht="15" customHeight="1">
      <c r="B36" s="282" t="s">
        <v>973</v>
      </c>
      <c r="C36" s="295"/>
      <c r="D36" s="1"/>
      <c r="E36" s="293"/>
      <c r="F36" s="286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</row>
    <row r="37" spans="2:34" ht="15" customHeight="1">
      <c r="B37" s="282">
        <v>30</v>
      </c>
      <c r="C37" s="294" t="s">
        <v>1007</v>
      </c>
      <c r="D37" s="284" t="s">
        <v>1008</v>
      </c>
      <c r="E37" s="285"/>
      <c r="F37" s="286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</row>
    <row r="38" spans="2:34" ht="15" customHeight="1">
      <c r="B38" s="282" t="s">
        <v>973</v>
      </c>
      <c r="C38" s="283"/>
      <c r="D38" s="1"/>
      <c r="E38" s="293"/>
      <c r="F38" s="286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</row>
    <row r="39" spans="2:34" ht="15" customHeight="1">
      <c r="B39" s="282">
        <v>32</v>
      </c>
      <c r="C39" s="298" t="s">
        <v>1009</v>
      </c>
      <c r="D39" s="284" t="s">
        <v>1010</v>
      </c>
      <c r="E39" s="285"/>
      <c r="F39" s="286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</row>
    <row r="40" spans="2:34" ht="15" customHeight="1">
      <c r="B40" s="282">
        <v>33</v>
      </c>
      <c r="C40" s="298" t="s">
        <v>1011</v>
      </c>
      <c r="D40" s="284"/>
      <c r="E40" s="293"/>
      <c r="F40" s="286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</row>
    <row r="41" spans="2:34" ht="15" customHeight="1">
      <c r="B41" s="282">
        <v>34</v>
      </c>
      <c r="C41" s="298" t="s">
        <v>1012</v>
      </c>
      <c r="D41" s="291" t="s">
        <v>1013</v>
      </c>
      <c r="E41" s="292"/>
      <c r="F41" s="286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</row>
    <row r="42" spans="2:34" ht="15" customHeight="1">
      <c r="B42" s="282">
        <v>35</v>
      </c>
      <c r="C42" s="298" t="s">
        <v>1014</v>
      </c>
      <c r="D42" s="291" t="s">
        <v>1015</v>
      </c>
      <c r="E42" s="292"/>
      <c r="F42" s="286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</row>
    <row r="43" spans="2:34" ht="15" customHeight="1">
      <c r="B43" s="282" t="s">
        <v>1016</v>
      </c>
      <c r="C43" s="298" t="s">
        <v>1017</v>
      </c>
      <c r="D43" s="291" t="s">
        <v>1018</v>
      </c>
      <c r="E43" s="292"/>
      <c r="F43" s="286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</row>
    <row r="44" spans="2:34" ht="15" customHeight="1">
      <c r="B44" s="282">
        <v>36</v>
      </c>
      <c r="C44" s="298" t="s">
        <v>125</v>
      </c>
      <c r="D44" s="291" t="s">
        <v>1019</v>
      </c>
      <c r="E44" s="292"/>
      <c r="F44" s="286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</row>
    <row r="45" spans="2:34" ht="15" customHeight="1">
      <c r="B45" s="282" t="s">
        <v>1020</v>
      </c>
      <c r="C45" s="299" t="s">
        <v>1021</v>
      </c>
      <c r="D45" s="284" t="s">
        <v>1022</v>
      </c>
      <c r="E45" s="300"/>
      <c r="F45" s="286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</row>
    <row r="46" spans="2:34" ht="15.75" customHeight="1">
      <c r="B46" s="282" t="s">
        <v>1023</v>
      </c>
      <c r="C46" s="299" t="s">
        <v>1024</v>
      </c>
      <c r="D46" s="291" t="s">
        <v>1025</v>
      </c>
      <c r="E46" s="292"/>
      <c r="F46" s="286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</row>
    <row r="47" spans="2:34" ht="15" customHeight="1">
      <c r="B47" s="282" t="s">
        <v>1026</v>
      </c>
      <c r="C47" s="298" t="s">
        <v>1027</v>
      </c>
      <c r="D47" s="291" t="s">
        <v>1028</v>
      </c>
      <c r="E47" s="292"/>
      <c r="F47" s="286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</row>
    <row r="48" spans="2:34" ht="15" customHeight="1">
      <c r="B48" s="282" t="s">
        <v>973</v>
      </c>
      <c r="C48" s="283"/>
      <c r="D48" s="1"/>
      <c r="E48" s="293"/>
      <c r="F48" s="286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</row>
    <row r="49" spans="2:34" ht="15" customHeight="1">
      <c r="B49" s="282" t="s">
        <v>973</v>
      </c>
      <c r="C49" s="283"/>
      <c r="D49" s="1"/>
      <c r="E49" s="293"/>
      <c r="F49" s="286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</row>
    <row r="50" spans="2:34" ht="15" customHeight="1">
      <c r="B50" s="282" t="s">
        <v>973</v>
      </c>
      <c r="C50" s="283"/>
      <c r="D50" s="1"/>
      <c r="E50" s="293"/>
      <c r="F50" s="286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</row>
    <row r="51" spans="2:34" ht="15" customHeight="1">
      <c r="B51" s="282">
        <v>41</v>
      </c>
      <c r="C51" s="298" t="s">
        <v>1029</v>
      </c>
      <c r="D51" s="284" t="s">
        <v>1030</v>
      </c>
      <c r="E51" s="292"/>
      <c r="F51" s="286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</row>
    <row r="52" spans="2:34" ht="15" customHeight="1">
      <c r="B52" s="282" t="s">
        <v>1031</v>
      </c>
      <c r="C52" s="301" t="s">
        <v>1032</v>
      </c>
      <c r="D52" s="284" t="s">
        <v>1033</v>
      </c>
      <c r="E52" s="292"/>
      <c r="F52" s="288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</row>
    <row r="53" spans="2:34" ht="15" customHeight="1">
      <c r="B53" s="282">
        <v>43</v>
      </c>
      <c r="C53" s="302" t="s">
        <v>126</v>
      </c>
      <c r="D53" s="284" t="s">
        <v>1034</v>
      </c>
      <c r="E53" s="292"/>
      <c r="F53" s="286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</row>
    <row r="54" spans="2:34" ht="15" customHeight="1">
      <c r="B54" s="282" t="s">
        <v>1035</v>
      </c>
      <c r="C54" s="299" t="s">
        <v>1036</v>
      </c>
      <c r="D54" s="284" t="s">
        <v>1037</v>
      </c>
      <c r="E54" s="292"/>
      <c r="F54" s="286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</row>
    <row r="55" spans="2:34" ht="15" customHeight="1">
      <c r="B55" s="282">
        <v>44</v>
      </c>
      <c r="C55" s="302" t="s">
        <v>1038</v>
      </c>
      <c r="D55" s="284" t="s">
        <v>1039</v>
      </c>
      <c r="E55" s="292"/>
      <c r="F55" s="286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</row>
    <row r="56" spans="2:34" ht="15" customHeight="1">
      <c r="B56" s="282">
        <v>45</v>
      </c>
      <c r="C56" s="298" t="s">
        <v>1040</v>
      </c>
      <c r="D56" s="284" t="s">
        <v>1041</v>
      </c>
      <c r="E56" s="292"/>
      <c r="F56" s="286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</row>
    <row r="57" spans="2:34" ht="15" customHeight="1">
      <c r="B57" s="282">
        <v>46</v>
      </c>
      <c r="C57" s="298" t="s">
        <v>1042</v>
      </c>
      <c r="D57" s="284" t="s">
        <v>1043</v>
      </c>
      <c r="E57" s="292"/>
      <c r="F57" s="286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</row>
    <row r="58" spans="2:34" ht="15" customHeight="1">
      <c r="B58" s="282" t="s">
        <v>1044</v>
      </c>
      <c r="C58" s="299" t="s">
        <v>1045</v>
      </c>
      <c r="D58" s="284" t="s">
        <v>1022</v>
      </c>
      <c r="E58" s="292"/>
      <c r="F58" s="288" t="s">
        <v>1046</v>
      </c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</row>
    <row r="59" spans="2:34" ht="15" customHeight="1">
      <c r="B59" s="282">
        <v>47</v>
      </c>
      <c r="C59" s="298" t="s">
        <v>1047</v>
      </c>
      <c r="D59" s="284" t="s">
        <v>1048</v>
      </c>
      <c r="E59" s="292"/>
      <c r="F59" s="286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</row>
    <row r="60" spans="2:34" ht="15" customHeight="1">
      <c r="B60" s="282" t="s">
        <v>1049</v>
      </c>
      <c r="C60" s="298" t="s">
        <v>1050</v>
      </c>
      <c r="D60" s="284" t="s">
        <v>1051</v>
      </c>
      <c r="E60" s="292"/>
      <c r="F60" s="286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</row>
    <row r="61" spans="2:34" ht="15" customHeight="1">
      <c r="B61" s="282">
        <v>49</v>
      </c>
      <c r="C61" s="298" t="s">
        <v>127</v>
      </c>
      <c r="D61" s="284" t="s">
        <v>1052</v>
      </c>
      <c r="E61" s="292"/>
      <c r="F61" s="286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</row>
    <row r="62" spans="2:34" ht="15" customHeight="1">
      <c r="B62" s="282" t="s">
        <v>1053</v>
      </c>
      <c r="C62" s="298" t="s">
        <v>1054</v>
      </c>
      <c r="D62" s="284" t="s">
        <v>1055</v>
      </c>
      <c r="E62" s="292"/>
      <c r="F62" s="288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</row>
    <row r="63" spans="2:34" ht="15" customHeight="1">
      <c r="B63" s="282" t="s">
        <v>973</v>
      </c>
      <c r="C63" s="283"/>
      <c r="D63" s="284"/>
      <c r="E63" s="293"/>
      <c r="F63" s="286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</row>
    <row r="64" spans="2:34" ht="15" customHeight="1">
      <c r="B64" s="282" t="s">
        <v>1056</v>
      </c>
      <c r="C64" s="298" t="s">
        <v>1057</v>
      </c>
      <c r="D64" s="284" t="s">
        <v>1058</v>
      </c>
      <c r="E64" s="292"/>
      <c r="F64" s="286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</row>
    <row r="65" spans="2:34" ht="15" customHeight="1">
      <c r="B65" s="282" t="s">
        <v>1059</v>
      </c>
      <c r="C65" s="299" t="s">
        <v>1060</v>
      </c>
      <c r="D65" s="284" t="s">
        <v>1061</v>
      </c>
      <c r="E65" s="292"/>
      <c r="F65" s="286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</row>
    <row r="66" spans="2:34" ht="15" customHeight="1">
      <c r="B66" s="282">
        <v>53</v>
      </c>
      <c r="C66" s="303" t="s">
        <v>1062</v>
      </c>
      <c r="D66" s="284" t="s">
        <v>1063</v>
      </c>
      <c r="E66" s="292"/>
      <c r="F66" s="286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</row>
    <row r="67" spans="2:34" ht="15" customHeight="1">
      <c r="B67" s="282" t="s">
        <v>1064</v>
      </c>
      <c r="C67" s="299" t="s">
        <v>1065</v>
      </c>
      <c r="D67" s="284" t="s">
        <v>1066</v>
      </c>
      <c r="E67" s="292"/>
      <c r="F67" s="286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</row>
    <row r="68" spans="2:34" ht="15" customHeight="1">
      <c r="B68" s="282">
        <v>55</v>
      </c>
      <c r="C68" s="298" t="s">
        <v>1067</v>
      </c>
      <c r="D68" s="284" t="s">
        <v>1068</v>
      </c>
      <c r="E68" s="292"/>
      <c r="F68" s="288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</row>
    <row r="69" spans="2:34" ht="15" customHeight="1">
      <c r="B69" s="282">
        <v>56</v>
      </c>
      <c r="C69" s="298" t="s">
        <v>1069</v>
      </c>
      <c r="D69" s="284" t="s">
        <v>1070</v>
      </c>
      <c r="E69" s="292"/>
      <c r="F69" s="288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</row>
    <row r="70" spans="2:34" ht="15" customHeight="1">
      <c r="B70" s="282">
        <v>57</v>
      </c>
      <c r="C70" s="298" t="s">
        <v>1071</v>
      </c>
      <c r="D70" s="99" t="s">
        <v>1072</v>
      </c>
      <c r="E70" s="292"/>
      <c r="F70" s="288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</row>
    <row r="71" spans="2:34" ht="15" customHeight="1">
      <c r="B71" s="282">
        <v>58</v>
      </c>
      <c r="C71" s="298" t="s">
        <v>1073</v>
      </c>
      <c r="D71" s="99" t="s">
        <v>1074</v>
      </c>
      <c r="E71" s="292"/>
      <c r="F71" s="288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</row>
    <row r="72" spans="2:34" ht="15" customHeight="1">
      <c r="B72" s="282">
        <v>59</v>
      </c>
      <c r="C72" s="298" t="s">
        <v>1075</v>
      </c>
      <c r="D72" s="284" t="s">
        <v>1022</v>
      </c>
      <c r="E72" s="293"/>
      <c r="F72" s="286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</row>
    <row r="73" spans="2:34" ht="15" customHeight="1">
      <c r="B73" s="282">
        <v>60</v>
      </c>
      <c r="C73" s="298" t="s">
        <v>1076</v>
      </c>
      <c r="D73" s="99" t="s">
        <v>1077</v>
      </c>
      <c r="E73" s="292"/>
      <c r="F73" s="288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</row>
    <row r="74" spans="2:34" ht="15" customHeight="1">
      <c r="B74" s="282">
        <v>61</v>
      </c>
      <c r="C74" s="298" t="s">
        <v>1078</v>
      </c>
      <c r="D74" s="99" t="s">
        <v>1079</v>
      </c>
      <c r="E74" s="292"/>
      <c r="F74" s="288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</row>
    <row r="75" spans="2:34" ht="15" customHeight="1">
      <c r="B75" s="282">
        <v>62</v>
      </c>
      <c r="C75" s="298" t="s">
        <v>1080</v>
      </c>
      <c r="D75" s="291" t="s">
        <v>1081</v>
      </c>
      <c r="E75" s="292"/>
      <c r="F75" s="288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</row>
    <row r="76" spans="2:34" ht="15" customHeight="1">
      <c r="B76" s="282">
        <v>63</v>
      </c>
      <c r="C76" s="298" t="s">
        <v>1082</v>
      </c>
      <c r="D76" s="291" t="s">
        <v>1083</v>
      </c>
      <c r="E76" s="292"/>
      <c r="F76" s="288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</row>
    <row r="77" spans="2:34" ht="15" customHeight="1">
      <c r="B77" s="282">
        <v>64</v>
      </c>
      <c r="C77" s="298" t="s">
        <v>128</v>
      </c>
      <c r="D77" s="284" t="s">
        <v>1084</v>
      </c>
      <c r="E77" s="292"/>
      <c r="F77" s="288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</row>
    <row r="78" spans="2:34" ht="15" customHeight="1">
      <c r="B78" s="282" t="s">
        <v>1085</v>
      </c>
      <c r="C78" s="299" t="s">
        <v>1086</v>
      </c>
      <c r="D78" s="284" t="s">
        <v>1087</v>
      </c>
      <c r="E78" s="292"/>
      <c r="F78" s="288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</row>
    <row r="79" spans="2:34" ht="15" customHeight="1">
      <c r="B79" s="282">
        <v>65</v>
      </c>
      <c r="C79" s="298" t="s">
        <v>1088</v>
      </c>
      <c r="D79" s="284" t="s">
        <v>1089</v>
      </c>
      <c r="E79" s="292"/>
      <c r="F79" s="286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</row>
    <row r="80" spans="2:34" ht="15" customHeight="1">
      <c r="B80" s="282" t="s">
        <v>973</v>
      </c>
      <c r="C80" s="283"/>
      <c r="D80" s="284"/>
      <c r="E80" s="293"/>
      <c r="F80" s="286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</row>
    <row r="81" spans="2:34" ht="15" customHeight="1">
      <c r="B81" s="282">
        <v>67</v>
      </c>
      <c r="C81" s="298" t="s">
        <v>1090</v>
      </c>
      <c r="D81" s="284" t="s">
        <v>1091</v>
      </c>
      <c r="E81" s="292"/>
      <c r="F81" s="286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</row>
    <row r="82" spans="2:34" ht="15" customHeight="1">
      <c r="B82" s="282">
        <v>68</v>
      </c>
      <c r="C82" s="298" t="s">
        <v>1092</v>
      </c>
      <c r="D82" s="284" t="s">
        <v>1093</v>
      </c>
      <c r="E82" s="292"/>
      <c r="F82" s="286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</row>
    <row r="83" spans="2:34" ht="15" customHeight="1">
      <c r="B83" s="282">
        <v>69</v>
      </c>
      <c r="C83" s="298" t="s">
        <v>1094</v>
      </c>
      <c r="D83" s="284" t="s">
        <v>1095</v>
      </c>
      <c r="E83" s="292"/>
      <c r="F83" s="286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</row>
    <row r="84" spans="2:34" ht="15" customHeight="1">
      <c r="B84" s="282">
        <v>70</v>
      </c>
      <c r="C84" s="298" t="s">
        <v>1096</v>
      </c>
      <c r="D84" s="284" t="s">
        <v>1097</v>
      </c>
      <c r="E84" s="292"/>
      <c r="F84" s="286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</row>
    <row r="85" spans="2:34" ht="15" customHeight="1">
      <c r="B85" s="282">
        <v>71</v>
      </c>
      <c r="C85" s="298" t="s">
        <v>1098</v>
      </c>
      <c r="D85" s="284" t="s">
        <v>1099</v>
      </c>
      <c r="E85" s="292"/>
      <c r="F85" s="286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</row>
    <row r="86" spans="2:34" ht="15" customHeight="1">
      <c r="B86" s="282">
        <v>72</v>
      </c>
      <c r="C86" s="298" t="s">
        <v>1100</v>
      </c>
      <c r="D86" s="284" t="s">
        <v>1101</v>
      </c>
      <c r="E86" s="292"/>
      <c r="F86" s="286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</row>
    <row r="87" spans="2:34" ht="15" customHeight="1">
      <c r="B87" s="282">
        <v>73</v>
      </c>
      <c r="C87" s="298" t="s">
        <v>1102</v>
      </c>
      <c r="D87" s="284" t="s">
        <v>1103</v>
      </c>
      <c r="E87" s="292"/>
      <c r="F87" s="286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</row>
    <row r="88" spans="2:34" ht="15" customHeight="1">
      <c r="B88" s="282">
        <v>74</v>
      </c>
      <c r="C88" s="298" t="s">
        <v>1104</v>
      </c>
      <c r="D88" s="284" t="s">
        <v>1105</v>
      </c>
      <c r="E88" s="292"/>
      <c r="F88" s="286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</row>
    <row r="89" spans="2:34" ht="15" customHeight="1">
      <c r="B89" s="282">
        <v>75</v>
      </c>
      <c r="C89" s="298" t="s">
        <v>1106</v>
      </c>
      <c r="D89" s="284" t="s">
        <v>1107</v>
      </c>
      <c r="E89" s="292"/>
      <c r="F89" s="286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</row>
    <row r="90" spans="2:34" ht="15" customHeight="1">
      <c r="B90" s="282">
        <v>76</v>
      </c>
      <c r="C90" s="298" t="s">
        <v>1108</v>
      </c>
      <c r="D90" s="284" t="s">
        <v>1022</v>
      </c>
      <c r="E90" s="293"/>
      <c r="F90" s="286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</row>
    <row r="91" spans="2:34" ht="15" customHeight="1">
      <c r="B91" s="282" t="s">
        <v>1109</v>
      </c>
      <c r="C91" s="298" t="s">
        <v>1110</v>
      </c>
      <c r="D91" s="284" t="s">
        <v>1022</v>
      </c>
      <c r="E91" s="293"/>
      <c r="F91" s="286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</row>
    <row r="92" spans="2:34" ht="15" customHeight="1">
      <c r="B92" s="282" t="s">
        <v>973</v>
      </c>
      <c r="C92" s="283"/>
      <c r="D92" s="284"/>
      <c r="E92" s="293"/>
      <c r="F92" s="286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</row>
    <row r="93" spans="2:34" ht="15" customHeight="1">
      <c r="B93" s="282">
        <v>79</v>
      </c>
      <c r="C93" s="298" t="s">
        <v>1111</v>
      </c>
      <c r="D93" s="284" t="s">
        <v>1112</v>
      </c>
      <c r="E93" s="292"/>
      <c r="F93" s="286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</row>
    <row r="94" spans="2:34" ht="15" customHeight="1">
      <c r="B94" s="282">
        <v>80</v>
      </c>
      <c r="C94" s="298" t="s">
        <v>1113</v>
      </c>
      <c r="D94" s="284" t="s">
        <v>1114</v>
      </c>
      <c r="E94" s="292"/>
      <c r="F94" s="286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</row>
    <row r="95" spans="2:34" ht="15" customHeight="1">
      <c r="B95" s="282" t="s">
        <v>973</v>
      </c>
      <c r="C95" s="283"/>
      <c r="D95" s="284"/>
      <c r="E95" s="293"/>
      <c r="F95" s="286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</row>
    <row r="96" spans="2:34" ht="15" customHeight="1">
      <c r="B96" s="282" t="s">
        <v>1115</v>
      </c>
      <c r="C96" s="298" t="s">
        <v>1116</v>
      </c>
      <c r="D96" s="304" t="s">
        <v>1117</v>
      </c>
      <c r="E96" s="292"/>
      <c r="F96" s="288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</row>
    <row r="97" spans="2:34" ht="15" customHeight="1">
      <c r="B97" s="282">
        <v>83</v>
      </c>
      <c r="C97" s="298" t="s">
        <v>1118</v>
      </c>
      <c r="D97" s="284" t="s">
        <v>1022</v>
      </c>
      <c r="E97" s="293"/>
      <c r="F97" s="286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</row>
    <row r="98" spans="2:34" ht="15" customHeight="1">
      <c r="B98" s="282">
        <v>84</v>
      </c>
      <c r="C98" s="298" t="s">
        <v>1119</v>
      </c>
      <c r="D98" s="284" t="s">
        <v>1120</v>
      </c>
      <c r="E98" s="290"/>
      <c r="F98" s="288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</row>
    <row r="99" spans="2:34" ht="15" customHeight="1">
      <c r="B99" s="282">
        <v>85</v>
      </c>
      <c r="C99" s="298" t="s">
        <v>1121</v>
      </c>
      <c r="D99" s="284" t="s">
        <v>1122</v>
      </c>
      <c r="E99" s="292"/>
      <c r="F99" s="288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</row>
    <row r="100" spans="2:34" ht="15" customHeight="1">
      <c r="B100" s="282">
        <v>86</v>
      </c>
      <c r="C100" s="298" t="s">
        <v>1123</v>
      </c>
      <c r="D100" s="284" t="s">
        <v>1124</v>
      </c>
      <c r="E100" s="292"/>
      <c r="F100" s="288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</row>
    <row r="101" spans="2:34" ht="15" customHeight="1">
      <c r="B101" s="282">
        <v>87</v>
      </c>
      <c r="C101" s="298" t="s">
        <v>1125</v>
      </c>
      <c r="D101" s="284" t="s">
        <v>1126</v>
      </c>
      <c r="E101" s="292"/>
      <c r="F101" s="288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</row>
    <row r="102" spans="2:34" ht="15" customHeight="1">
      <c r="B102" s="282" t="s">
        <v>973</v>
      </c>
      <c r="C102" s="283"/>
      <c r="D102" s="284"/>
      <c r="E102" s="293"/>
      <c r="F102" s="286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</row>
    <row r="103" spans="2:34" ht="15" customHeight="1">
      <c r="B103" s="282" t="s">
        <v>973</v>
      </c>
      <c r="C103" s="283"/>
      <c r="D103" s="284"/>
      <c r="E103" s="293"/>
      <c r="F103" s="286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</row>
    <row r="104" spans="2:34" ht="15" customHeight="1">
      <c r="B104" s="282" t="s">
        <v>973</v>
      </c>
      <c r="C104" s="283"/>
      <c r="D104" s="284"/>
      <c r="E104" s="293"/>
      <c r="F104" s="286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</row>
    <row r="105" spans="2:34" ht="15" customHeight="1">
      <c r="B105" s="282" t="s">
        <v>973</v>
      </c>
      <c r="C105" s="283"/>
      <c r="D105" s="284"/>
      <c r="E105" s="293"/>
      <c r="F105" s="286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</row>
    <row r="106" spans="2:34" ht="15" customHeight="1">
      <c r="B106" s="282" t="s">
        <v>973</v>
      </c>
      <c r="C106" s="283"/>
      <c r="D106" s="284"/>
      <c r="E106" s="293"/>
      <c r="F106" s="286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</row>
    <row r="107" spans="2:34" ht="15" customHeight="1">
      <c r="B107" s="282" t="s">
        <v>1127</v>
      </c>
      <c r="C107" s="283" t="s">
        <v>1128</v>
      </c>
      <c r="D107" s="284" t="s">
        <v>1129</v>
      </c>
      <c r="E107" s="292"/>
      <c r="F107" s="288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</row>
    <row r="108" spans="2:34" ht="15" customHeight="1">
      <c r="B108" s="282" t="s">
        <v>1130</v>
      </c>
      <c r="C108" s="301" t="s">
        <v>1131</v>
      </c>
      <c r="D108" s="284"/>
      <c r="E108" s="305"/>
      <c r="F108" s="288" t="s">
        <v>1046</v>
      </c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</row>
    <row r="109" spans="2:34" ht="15" customHeight="1">
      <c r="B109" s="282" t="s">
        <v>1132</v>
      </c>
      <c r="C109" s="283" t="s">
        <v>1133</v>
      </c>
      <c r="D109" s="290" t="s">
        <v>1134</v>
      </c>
      <c r="E109" s="292"/>
      <c r="F109" s="288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</row>
    <row r="110" spans="2:34" ht="15" customHeight="1">
      <c r="B110" s="282" t="s">
        <v>973</v>
      </c>
      <c r="C110" s="283"/>
      <c r="D110" s="284"/>
      <c r="E110" s="293"/>
      <c r="F110" s="286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</row>
    <row r="111" spans="2:34" ht="15" customHeight="1">
      <c r="B111" s="282" t="s">
        <v>973</v>
      </c>
      <c r="C111" s="283"/>
      <c r="D111" s="284"/>
      <c r="E111" s="293"/>
      <c r="F111" s="286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</row>
    <row r="112" spans="2:34" ht="15" customHeight="1">
      <c r="B112" s="282" t="s">
        <v>973</v>
      </c>
      <c r="C112" s="283"/>
      <c r="D112" s="284"/>
      <c r="E112" s="293"/>
      <c r="F112" s="286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</row>
    <row r="113" spans="2:34" ht="15" customHeight="1">
      <c r="B113" s="282">
        <v>98</v>
      </c>
      <c r="C113" s="283" t="s">
        <v>1135</v>
      </c>
      <c r="D113" s="284" t="s">
        <v>1136</v>
      </c>
      <c r="E113" s="292"/>
      <c r="F113" s="288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</row>
    <row r="114" spans="2:34" ht="15" customHeight="1">
      <c r="B114" s="282" t="s">
        <v>973</v>
      </c>
      <c r="C114" s="283"/>
      <c r="D114" s="284"/>
      <c r="E114" s="293"/>
      <c r="F114" s="286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</row>
    <row r="115" spans="2:34" ht="15" customHeight="1">
      <c r="B115" s="282">
        <v>100</v>
      </c>
      <c r="C115" s="283" t="s">
        <v>1137</v>
      </c>
      <c r="D115" s="284" t="s">
        <v>1138</v>
      </c>
      <c r="E115" s="292"/>
      <c r="F115" s="288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</row>
    <row r="116" spans="2:34" ht="15" customHeight="1">
      <c r="B116" s="282">
        <v>101</v>
      </c>
      <c r="C116" s="283" t="s">
        <v>1139</v>
      </c>
      <c r="D116" s="284" t="s">
        <v>1022</v>
      </c>
      <c r="E116" s="293"/>
      <c r="F116" s="286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</row>
    <row r="117" spans="2:34" ht="15" customHeight="1">
      <c r="B117" s="282" t="s">
        <v>1140</v>
      </c>
      <c r="C117" s="283" t="s">
        <v>1141</v>
      </c>
      <c r="D117" s="306" t="s">
        <v>1142</v>
      </c>
      <c r="E117" s="285"/>
      <c r="F117" s="288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</row>
    <row r="118" spans="2:34" ht="15" customHeight="1">
      <c r="B118" s="282" t="s">
        <v>973</v>
      </c>
      <c r="C118" s="283"/>
      <c r="D118" s="284"/>
      <c r="E118" s="293"/>
      <c r="F118" s="286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</row>
    <row r="119" spans="2:34" ht="15" customHeight="1">
      <c r="B119" s="282">
        <v>104</v>
      </c>
      <c r="C119" s="283" t="s">
        <v>1143</v>
      </c>
      <c r="D119" s="284" t="s">
        <v>1022</v>
      </c>
      <c r="E119" s="293"/>
      <c r="F119" s="286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</row>
    <row r="120" spans="2:34" ht="15" customHeight="1">
      <c r="B120" s="282" t="s">
        <v>1144</v>
      </c>
      <c r="C120" s="283" t="s">
        <v>1145</v>
      </c>
      <c r="D120" s="284" t="s">
        <v>1022</v>
      </c>
      <c r="E120" s="292"/>
      <c r="F120" s="288" t="s">
        <v>1046</v>
      </c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</row>
    <row r="121" spans="2:34" ht="15" customHeight="1">
      <c r="B121" s="282">
        <v>106</v>
      </c>
      <c r="C121" s="307" t="s">
        <v>1146</v>
      </c>
      <c r="D121" s="284" t="s">
        <v>1147</v>
      </c>
      <c r="E121" s="293"/>
      <c r="F121" s="286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</row>
    <row r="122" spans="2:34" ht="15" customHeight="1">
      <c r="B122" s="282">
        <v>107</v>
      </c>
      <c r="C122" s="298" t="s">
        <v>1148</v>
      </c>
      <c r="D122" s="284" t="s">
        <v>1149</v>
      </c>
      <c r="E122" s="292"/>
      <c r="F122" s="286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</row>
    <row r="123" spans="2:34" ht="15" customHeight="1">
      <c r="B123" s="282">
        <v>108</v>
      </c>
      <c r="C123" s="298" t="s">
        <v>1150</v>
      </c>
      <c r="D123" s="284" t="s">
        <v>1151</v>
      </c>
      <c r="E123" s="293"/>
      <c r="F123" s="286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</row>
    <row r="124" spans="2:34" ht="15" customHeight="1">
      <c r="B124" s="282">
        <v>109</v>
      </c>
      <c r="C124" s="298" t="s">
        <v>129</v>
      </c>
      <c r="D124" s="284" t="s">
        <v>1022</v>
      </c>
      <c r="E124" s="293"/>
      <c r="F124" s="286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</row>
    <row r="125" spans="2:34" ht="15" customHeight="1">
      <c r="B125" s="282" t="s">
        <v>1152</v>
      </c>
      <c r="C125" s="298" t="s">
        <v>1153</v>
      </c>
      <c r="D125" s="284" t="s">
        <v>1154</v>
      </c>
      <c r="E125" s="292"/>
      <c r="F125" s="288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</row>
    <row r="126" spans="2:34" ht="15">
      <c r="B126" s="282" t="s">
        <v>973</v>
      </c>
      <c r="C126" s="283"/>
      <c r="D126" s="284"/>
      <c r="E126" s="293"/>
      <c r="F126" s="28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</row>
    <row r="127" spans="2:34" ht="30">
      <c r="B127" s="282" t="s">
        <v>1155</v>
      </c>
      <c r="C127" s="298" t="s">
        <v>1156</v>
      </c>
      <c r="D127" s="284" t="s">
        <v>1157</v>
      </c>
      <c r="E127" s="292"/>
      <c r="F127" s="288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</row>
    <row r="128" spans="2:34" ht="15">
      <c r="B128" s="282" t="s">
        <v>1158</v>
      </c>
      <c r="C128" s="299" t="s">
        <v>1159</v>
      </c>
      <c r="D128" s="284" t="s">
        <v>1160</v>
      </c>
      <c r="E128" s="292"/>
      <c r="F128" s="28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</row>
    <row r="129" spans="2:34" ht="15">
      <c r="B129" s="282">
        <v>114</v>
      </c>
      <c r="C129" s="298" t="s">
        <v>130</v>
      </c>
      <c r="D129" s="284" t="s">
        <v>1161</v>
      </c>
      <c r="E129" s="293"/>
      <c r="F129" s="28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</row>
    <row r="130" spans="2:34" ht="15">
      <c r="B130" s="282" t="s">
        <v>973</v>
      </c>
      <c r="C130" s="283"/>
      <c r="D130" s="284"/>
      <c r="E130" s="293"/>
      <c r="F130" s="28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</row>
    <row r="131" spans="2:34" ht="77.25">
      <c r="B131" s="282" t="s">
        <v>1162</v>
      </c>
      <c r="C131" s="299" t="s">
        <v>1163</v>
      </c>
      <c r="D131" s="284"/>
      <c r="E131" s="292"/>
      <c r="F131" s="288" t="s">
        <v>1046</v>
      </c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</row>
    <row r="132" spans="2:34" ht="15">
      <c r="B132" s="282" t="s">
        <v>973</v>
      </c>
      <c r="C132" s="283"/>
      <c r="D132" s="284"/>
      <c r="E132" s="293"/>
      <c r="F132" s="28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</row>
    <row r="133" spans="2:34" ht="15">
      <c r="B133" s="282">
        <v>118</v>
      </c>
      <c r="C133" s="298" t="s">
        <v>1164</v>
      </c>
      <c r="D133" s="284" t="s">
        <v>1165</v>
      </c>
      <c r="E133" s="292"/>
      <c r="F133" s="28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</row>
    <row r="134" spans="2:34" ht="15">
      <c r="B134" s="282" t="s">
        <v>1166</v>
      </c>
      <c r="C134" s="283" t="s">
        <v>1167</v>
      </c>
      <c r="D134" s="284" t="s">
        <v>1168</v>
      </c>
      <c r="E134" s="292"/>
      <c r="F134" s="28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</row>
    <row r="135" spans="2:34" ht="15.75" thickBot="1">
      <c r="B135" s="308">
        <v>119</v>
      </c>
      <c r="C135" s="309" t="s">
        <v>1169</v>
      </c>
      <c r="D135" s="310" t="s">
        <v>1170</v>
      </c>
      <c r="E135" s="311"/>
      <c r="F135" s="312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</row>
    <row r="136" spans="2:34" ht="12.75">
      <c r="B136" s="274"/>
      <c r="C136" s="275"/>
      <c r="D136" s="274"/>
      <c r="E136" s="274"/>
      <c r="F136" s="274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</row>
    <row r="137" spans="2:34" ht="12.75">
      <c r="B137" s="271"/>
      <c r="C137" s="273"/>
      <c r="D137" s="271"/>
      <c r="E137" s="271"/>
      <c r="F137" s="271"/>
      <c r="G137" s="272"/>
      <c r="H137" s="272"/>
      <c r="I137" s="272"/>
      <c r="J137" s="272"/>
      <c r="K137" s="272"/>
      <c r="L137" s="272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</row>
    <row r="138" spans="2:34" ht="12.75">
      <c r="B138" s="271"/>
      <c r="C138" s="273"/>
      <c r="D138" s="271"/>
      <c r="E138" s="271"/>
      <c r="F138" s="271"/>
      <c r="G138" s="272"/>
      <c r="H138" s="272"/>
      <c r="I138" s="272"/>
      <c r="J138" s="272"/>
      <c r="K138" s="272"/>
      <c r="L138" s="272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</row>
    <row r="139" spans="2:34" ht="12.75">
      <c r="B139" s="271"/>
      <c r="C139" s="273"/>
      <c r="D139" s="271"/>
      <c r="E139" s="271"/>
      <c r="F139" s="271"/>
      <c r="G139" s="272"/>
      <c r="H139" s="272"/>
      <c r="I139" s="272"/>
      <c r="J139" s="272"/>
      <c r="K139" s="272"/>
      <c r="L139" s="272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</row>
    <row r="140" spans="2:34" ht="12.75">
      <c r="B140" s="271"/>
      <c r="C140" s="273"/>
      <c r="D140" s="271"/>
      <c r="E140" s="271"/>
      <c r="F140" s="271"/>
      <c r="G140" s="272"/>
      <c r="H140" s="272"/>
      <c r="I140" s="272"/>
      <c r="J140" s="272"/>
      <c r="K140" s="272"/>
      <c r="L140" s="272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</row>
    <row r="141" spans="2:34" ht="12.75">
      <c r="B141" s="271"/>
      <c r="C141" s="273"/>
      <c r="D141" s="271"/>
      <c r="E141" s="271"/>
      <c r="F141" s="271"/>
      <c r="G141" s="272"/>
      <c r="H141" s="272"/>
      <c r="I141" s="272"/>
      <c r="J141" s="272"/>
      <c r="K141" s="272"/>
      <c r="L141" s="272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  <c r="AA141" s="276"/>
      <c r="AB141" s="276"/>
      <c r="AC141" s="276"/>
      <c r="AD141" s="276"/>
      <c r="AE141" s="276"/>
      <c r="AF141" s="276"/>
      <c r="AG141" s="276"/>
      <c r="AH141" s="276"/>
    </row>
    <row r="142" spans="2:34" ht="12.75">
      <c r="B142" s="271"/>
      <c r="C142" s="273"/>
      <c r="D142" s="271"/>
      <c r="E142" s="271"/>
      <c r="F142" s="271"/>
      <c r="G142" s="272"/>
      <c r="H142" s="272"/>
      <c r="I142" s="272"/>
      <c r="J142" s="272"/>
      <c r="K142" s="272"/>
      <c r="L142" s="272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6"/>
      <c r="AD142" s="276"/>
      <c r="AE142" s="276"/>
      <c r="AF142" s="276"/>
      <c r="AG142" s="276"/>
      <c r="AH142" s="276"/>
    </row>
    <row r="143" spans="2:34" ht="12.75">
      <c r="B143" s="271"/>
      <c r="C143" s="273"/>
      <c r="D143" s="271"/>
      <c r="E143" s="271"/>
      <c r="F143" s="271"/>
      <c r="G143" s="272"/>
      <c r="H143" s="272"/>
      <c r="I143" s="272"/>
      <c r="J143" s="272"/>
      <c r="K143" s="272"/>
      <c r="L143" s="272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6"/>
      <c r="AD143" s="276"/>
      <c r="AE143" s="276"/>
      <c r="AF143" s="276"/>
      <c r="AG143" s="276"/>
      <c r="AH143" s="276"/>
    </row>
    <row r="144" spans="2:34" ht="12.75">
      <c r="B144" s="271"/>
      <c r="C144" s="273"/>
      <c r="D144" s="271"/>
      <c r="E144" s="271"/>
      <c r="F144" s="271"/>
      <c r="G144" s="272"/>
      <c r="H144" s="272"/>
      <c r="I144" s="272"/>
      <c r="J144" s="272"/>
      <c r="K144" s="272"/>
      <c r="L144" s="272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6"/>
      <c r="AD144" s="276"/>
      <c r="AE144" s="276"/>
      <c r="AF144" s="276"/>
      <c r="AG144" s="276"/>
      <c r="AH144" s="276"/>
    </row>
    <row r="145" spans="2:34" ht="12.75">
      <c r="B145" s="271"/>
      <c r="C145" s="273"/>
      <c r="D145" s="271"/>
      <c r="E145" s="271"/>
      <c r="F145" s="271"/>
      <c r="G145" s="272"/>
      <c r="H145" s="272"/>
      <c r="I145" s="272"/>
      <c r="J145" s="272"/>
      <c r="K145" s="272"/>
      <c r="L145" s="272"/>
      <c r="M145" s="276"/>
      <c r="N145" s="276"/>
      <c r="O145" s="276"/>
      <c r="P145" s="276"/>
      <c r="Q145" s="276"/>
      <c r="R145" s="276"/>
      <c r="S145" s="276"/>
      <c r="T145" s="276"/>
      <c r="U145" s="276"/>
      <c r="V145" s="276"/>
      <c r="W145" s="276"/>
      <c r="X145" s="276"/>
      <c r="Y145" s="276"/>
      <c r="Z145" s="276"/>
      <c r="AA145" s="276"/>
      <c r="AB145" s="276"/>
      <c r="AC145" s="276"/>
      <c r="AD145" s="276"/>
      <c r="AE145" s="276"/>
      <c r="AF145" s="276"/>
      <c r="AG145" s="276"/>
      <c r="AH145" s="276"/>
    </row>
    <row r="146" spans="2:34" ht="12.75">
      <c r="B146" s="271"/>
      <c r="C146" s="273"/>
      <c r="D146" s="271"/>
      <c r="E146" s="271"/>
      <c r="F146" s="271"/>
      <c r="G146" s="272"/>
      <c r="H146" s="272"/>
      <c r="I146" s="272"/>
      <c r="J146" s="272"/>
      <c r="K146" s="272"/>
      <c r="L146" s="272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</row>
    <row r="147" spans="2:34" ht="12.75">
      <c r="B147" s="271"/>
      <c r="C147" s="273"/>
      <c r="D147" s="271"/>
      <c r="E147" s="271"/>
      <c r="F147" s="271"/>
      <c r="G147" s="272"/>
      <c r="H147" s="272"/>
      <c r="I147" s="272"/>
      <c r="J147" s="272"/>
      <c r="K147" s="272"/>
      <c r="L147" s="272"/>
      <c r="M147" s="276"/>
      <c r="N147" s="276"/>
      <c r="O147" s="276"/>
      <c r="P147" s="276"/>
      <c r="Q147" s="276"/>
      <c r="R147" s="276"/>
      <c r="S147" s="276"/>
      <c r="T147" s="276"/>
      <c r="U147" s="276"/>
      <c r="V147" s="276"/>
      <c r="W147" s="276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</row>
    <row r="148" spans="2:34" ht="12.75">
      <c r="B148" s="271"/>
      <c r="C148" s="273"/>
      <c r="D148" s="271"/>
      <c r="E148" s="271"/>
      <c r="F148" s="271"/>
      <c r="G148" s="272"/>
      <c r="H148" s="272"/>
      <c r="I148" s="272"/>
      <c r="J148" s="272"/>
      <c r="K148" s="272"/>
      <c r="L148" s="272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</row>
    <row r="149" spans="2:34" ht="12.75">
      <c r="B149" s="271"/>
      <c r="C149" s="273"/>
      <c r="D149" s="271"/>
      <c r="E149" s="271"/>
      <c r="F149" s="271"/>
      <c r="G149" s="272"/>
      <c r="H149" s="272"/>
      <c r="I149" s="272"/>
      <c r="J149" s="272"/>
      <c r="K149" s="272"/>
      <c r="L149" s="272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</row>
    <row r="150" spans="2:34" ht="12.75">
      <c r="B150" s="271"/>
      <c r="C150" s="273"/>
      <c r="D150" s="271"/>
      <c r="E150" s="271"/>
      <c r="F150" s="271"/>
      <c r="G150" s="272"/>
      <c r="H150" s="272"/>
      <c r="I150" s="272"/>
      <c r="J150" s="272"/>
      <c r="K150" s="272"/>
      <c r="L150" s="272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</row>
    <row r="151" spans="2:34" ht="12.75">
      <c r="B151" s="271"/>
      <c r="C151" s="273"/>
      <c r="D151" s="271"/>
      <c r="E151" s="271"/>
      <c r="F151" s="271"/>
      <c r="G151" s="272"/>
      <c r="H151" s="272"/>
      <c r="I151" s="272"/>
      <c r="J151" s="272"/>
      <c r="K151" s="272"/>
      <c r="L151" s="272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</row>
    <row r="152" spans="2:34" ht="12.75">
      <c r="B152" s="271"/>
      <c r="C152" s="273"/>
      <c r="D152" s="271"/>
      <c r="E152" s="271"/>
      <c r="F152" s="271"/>
      <c r="G152" s="272"/>
      <c r="H152" s="272"/>
      <c r="I152" s="272"/>
      <c r="J152" s="272"/>
      <c r="K152" s="272"/>
      <c r="L152" s="272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</row>
    <row r="153" spans="2:34" ht="12.75">
      <c r="B153" s="271"/>
      <c r="C153" s="273"/>
      <c r="D153" s="271"/>
      <c r="E153" s="271"/>
      <c r="F153" s="271"/>
      <c r="G153" s="272"/>
      <c r="H153" s="272"/>
      <c r="I153" s="272"/>
      <c r="J153" s="272"/>
      <c r="K153" s="272"/>
      <c r="L153" s="272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</row>
    <row r="154" spans="2:34" ht="12.75">
      <c r="B154" s="271"/>
      <c r="C154" s="273"/>
      <c r="D154" s="271"/>
      <c r="E154" s="271"/>
      <c r="F154" s="271"/>
      <c r="G154" s="272"/>
      <c r="H154" s="272"/>
      <c r="I154" s="272"/>
      <c r="J154" s="272"/>
      <c r="K154" s="272"/>
      <c r="L154" s="272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</row>
    <row r="155" spans="2:34" ht="12.75">
      <c r="B155" s="271"/>
      <c r="C155" s="273"/>
      <c r="D155" s="271"/>
      <c r="E155" s="271"/>
      <c r="F155" s="271"/>
      <c r="G155" s="272"/>
      <c r="H155" s="272"/>
      <c r="I155" s="272"/>
      <c r="J155" s="272"/>
      <c r="K155" s="272"/>
      <c r="L155" s="272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276"/>
      <c r="Z155" s="276"/>
      <c r="AA155" s="276"/>
      <c r="AB155" s="276"/>
      <c r="AC155" s="276"/>
      <c r="AD155" s="276"/>
      <c r="AE155" s="276"/>
      <c r="AF155" s="276"/>
      <c r="AG155" s="276"/>
      <c r="AH155" s="276"/>
    </row>
    <row r="156" spans="2:34" ht="12.75">
      <c r="B156" s="271"/>
      <c r="C156" s="273"/>
      <c r="D156" s="271"/>
      <c r="E156" s="271"/>
      <c r="F156" s="271"/>
      <c r="G156" s="272"/>
      <c r="H156" s="272"/>
      <c r="I156" s="272"/>
      <c r="J156" s="272"/>
      <c r="K156" s="272"/>
      <c r="L156" s="272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276"/>
      <c r="Z156" s="276"/>
      <c r="AA156" s="276"/>
      <c r="AB156" s="276"/>
      <c r="AC156" s="276"/>
      <c r="AD156" s="276"/>
      <c r="AE156" s="276"/>
      <c r="AF156" s="276"/>
      <c r="AG156" s="276"/>
      <c r="AH156" s="276"/>
    </row>
    <row r="157" spans="2:34" ht="12.75">
      <c r="B157" s="271"/>
      <c r="C157" s="273"/>
      <c r="D157" s="271"/>
      <c r="E157" s="271"/>
      <c r="F157" s="271"/>
      <c r="G157" s="272"/>
      <c r="H157" s="272"/>
      <c r="I157" s="272"/>
      <c r="J157" s="272"/>
      <c r="K157" s="272"/>
      <c r="L157" s="272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  <c r="X157" s="276"/>
      <c r="Y157" s="276"/>
      <c r="Z157" s="276"/>
      <c r="AA157" s="276"/>
      <c r="AB157" s="276"/>
      <c r="AC157" s="276"/>
      <c r="AD157" s="276"/>
      <c r="AE157" s="276"/>
      <c r="AF157" s="276"/>
      <c r="AG157" s="276"/>
      <c r="AH157" s="276"/>
    </row>
    <row r="158" spans="2:34" ht="12.75">
      <c r="B158" s="271"/>
      <c r="C158" s="273"/>
      <c r="D158" s="271"/>
      <c r="E158" s="271"/>
      <c r="F158" s="271"/>
      <c r="G158" s="272"/>
      <c r="H158" s="272"/>
      <c r="I158" s="272"/>
      <c r="J158" s="272"/>
      <c r="K158" s="272"/>
      <c r="L158" s="272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276"/>
      <c r="AA158" s="276"/>
      <c r="AB158" s="276"/>
      <c r="AC158" s="276"/>
      <c r="AD158" s="276"/>
      <c r="AE158" s="276"/>
      <c r="AF158" s="276"/>
      <c r="AG158" s="276"/>
      <c r="AH158" s="276"/>
    </row>
    <row r="159" spans="2:34" ht="12.75">
      <c r="B159" s="271"/>
      <c r="C159" s="273"/>
      <c r="D159" s="271"/>
      <c r="E159" s="271"/>
      <c r="F159" s="271"/>
      <c r="G159" s="272"/>
      <c r="H159" s="272"/>
      <c r="I159" s="272"/>
      <c r="J159" s="272"/>
      <c r="K159" s="272"/>
      <c r="L159" s="272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276"/>
      <c r="Z159" s="276"/>
      <c r="AA159" s="276"/>
      <c r="AB159" s="276"/>
      <c r="AC159" s="276"/>
      <c r="AD159" s="276"/>
      <c r="AE159" s="276"/>
      <c r="AF159" s="276"/>
      <c r="AG159" s="276"/>
      <c r="AH159" s="276"/>
    </row>
    <row r="160" spans="2:34" ht="12.75">
      <c r="B160" s="271"/>
      <c r="C160" s="273"/>
      <c r="D160" s="271"/>
      <c r="E160" s="271"/>
      <c r="F160" s="271"/>
      <c r="G160" s="272"/>
      <c r="H160" s="272"/>
      <c r="I160" s="272"/>
      <c r="J160" s="272"/>
      <c r="K160" s="272"/>
      <c r="L160" s="272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76"/>
      <c r="AB160" s="276"/>
      <c r="AC160" s="276"/>
      <c r="AD160" s="276"/>
      <c r="AE160" s="276"/>
      <c r="AF160" s="276"/>
      <c r="AG160" s="276"/>
      <c r="AH160" s="276"/>
    </row>
    <row r="161" spans="2:34" ht="12.75">
      <c r="B161" s="271"/>
      <c r="C161" s="273"/>
      <c r="D161" s="271"/>
      <c r="E161" s="271"/>
      <c r="F161" s="271"/>
      <c r="G161" s="272"/>
      <c r="H161" s="272"/>
      <c r="I161" s="272"/>
      <c r="J161" s="272"/>
      <c r="K161" s="272"/>
      <c r="L161" s="272"/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  <c r="X161" s="276"/>
      <c r="Y161" s="276"/>
      <c r="Z161" s="276"/>
      <c r="AA161" s="276"/>
      <c r="AB161" s="276"/>
      <c r="AC161" s="276"/>
      <c r="AD161" s="276"/>
      <c r="AE161" s="276"/>
      <c r="AF161" s="276"/>
      <c r="AG161" s="276"/>
      <c r="AH161" s="276"/>
    </row>
    <row r="162" spans="2:34" ht="12.75">
      <c r="B162" s="271"/>
      <c r="C162" s="273"/>
      <c r="D162" s="271"/>
      <c r="E162" s="271"/>
      <c r="F162" s="271"/>
      <c r="G162" s="272"/>
      <c r="H162" s="272"/>
      <c r="I162" s="272"/>
      <c r="J162" s="272"/>
      <c r="K162" s="272"/>
      <c r="L162" s="272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276"/>
      <c r="AA162" s="276"/>
      <c r="AB162" s="276"/>
      <c r="AC162" s="276"/>
      <c r="AD162" s="276"/>
      <c r="AE162" s="276"/>
      <c r="AF162" s="276"/>
      <c r="AG162" s="276"/>
      <c r="AH162" s="276"/>
    </row>
    <row r="163" spans="2:34" ht="12.75">
      <c r="B163" s="271"/>
      <c r="C163" s="273"/>
      <c r="D163" s="271"/>
      <c r="E163" s="271"/>
      <c r="F163" s="271"/>
      <c r="G163" s="272"/>
      <c r="H163" s="272"/>
      <c r="I163" s="272"/>
      <c r="J163" s="272"/>
      <c r="K163" s="272"/>
      <c r="L163" s="272"/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276"/>
      <c r="X163" s="276"/>
      <c r="Y163" s="276"/>
      <c r="Z163" s="276"/>
      <c r="AA163" s="276"/>
      <c r="AB163" s="276"/>
      <c r="AC163" s="276"/>
      <c r="AD163" s="276"/>
      <c r="AE163" s="276"/>
      <c r="AF163" s="276"/>
      <c r="AG163" s="276"/>
      <c r="AH163" s="276"/>
    </row>
    <row r="164" spans="2:34" ht="12.75">
      <c r="B164" s="271"/>
      <c r="C164" s="273"/>
      <c r="D164" s="271"/>
      <c r="E164" s="271"/>
      <c r="F164" s="271"/>
      <c r="G164" s="272"/>
      <c r="H164" s="272"/>
      <c r="I164" s="272"/>
      <c r="J164" s="272"/>
      <c r="K164" s="272"/>
      <c r="L164" s="272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</row>
    <row r="165" spans="2:34" ht="12.75">
      <c r="B165" s="271"/>
      <c r="C165" s="273"/>
      <c r="D165" s="271"/>
      <c r="E165" s="271"/>
      <c r="F165" s="271"/>
      <c r="G165" s="272"/>
      <c r="H165" s="272"/>
      <c r="I165" s="272"/>
      <c r="J165" s="272"/>
      <c r="K165" s="272"/>
      <c r="L165" s="272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276"/>
      <c r="X165" s="276"/>
      <c r="Y165" s="276"/>
      <c r="Z165" s="276"/>
      <c r="AA165" s="276"/>
      <c r="AB165" s="276"/>
      <c r="AC165" s="276"/>
      <c r="AD165" s="276"/>
      <c r="AE165" s="276"/>
      <c r="AF165" s="276"/>
      <c r="AG165" s="276"/>
      <c r="AH165" s="276"/>
    </row>
    <row r="166" spans="2:34" ht="12.75">
      <c r="B166" s="271"/>
      <c r="C166" s="273"/>
      <c r="D166" s="271"/>
      <c r="E166" s="271"/>
      <c r="F166" s="271"/>
      <c r="G166" s="272"/>
      <c r="H166" s="272"/>
      <c r="I166" s="272"/>
      <c r="J166" s="272"/>
      <c r="K166" s="272"/>
      <c r="L166" s="272"/>
      <c r="M166" s="276"/>
      <c r="N166" s="276"/>
      <c r="O166" s="276"/>
      <c r="P166" s="276"/>
      <c r="Q166" s="276"/>
      <c r="R166" s="276"/>
      <c r="S166" s="276"/>
      <c r="T166" s="276"/>
      <c r="U166" s="276"/>
      <c r="V166" s="276"/>
      <c r="W166" s="276"/>
      <c r="X166" s="276"/>
      <c r="Y166" s="276"/>
      <c r="Z166" s="276"/>
      <c r="AA166" s="276"/>
      <c r="AB166" s="276"/>
      <c r="AC166" s="276"/>
      <c r="AD166" s="276"/>
      <c r="AE166" s="276"/>
      <c r="AF166" s="276"/>
      <c r="AG166" s="276"/>
      <c r="AH166" s="276"/>
    </row>
    <row r="167" spans="2:34" ht="12.75">
      <c r="B167" s="271"/>
      <c r="C167" s="273"/>
      <c r="D167" s="271"/>
      <c r="E167" s="271"/>
      <c r="F167" s="271"/>
      <c r="G167" s="272"/>
      <c r="H167" s="272"/>
      <c r="I167" s="272"/>
      <c r="J167" s="272"/>
      <c r="K167" s="272"/>
      <c r="L167" s="272"/>
      <c r="M167" s="276"/>
      <c r="N167" s="276"/>
      <c r="O167" s="276"/>
      <c r="P167" s="276"/>
      <c r="Q167" s="276"/>
      <c r="R167" s="276"/>
      <c r="S167" s="276"/>
      <c r="T167" s="276"/>
      <c r="U167" s="276"/>
      <c r="V167" s="276"/>
      <c r="W167" s="276"/>
      <c r="X167" s="276"/>
      <c r="Y167" s="276"/>
      <c r="Z167" s="276"/>
      <c r="AA167" s="276"/>
      <c r="AB167" s="276"/>
      <c r="AC167" s="276"/>
      <c r="AD167" s="276"/>
      <c r="AE167" s="276"/>
      <c r="AF167" s="276"/>
      <c r="AG167" s="276"/>
      <c r="AH167" s="276"/>
    </row>
    <row r="168" spans="2:34" ht="12.75">
      <c r="B168" s="271"/>
      <c r="C168" s="273"/>
      <c r="D168" s="271"/>
      <c r="E168" s="271"/>
      <c r="F168" s="271"/>
      <c r="G168" s="272"/>
      <c r="H168" s="272"/>
      <c r="I168" s="272"/>
      <c r="J168" s="272"/>
      <c r="K168" s="272"/>
      <c r="L168" s="272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6"/>
      <c r="AG168" s="276"/>
      <c r="AH168" s="276"/>
    </row>
    <row r="169" spans="2:34" ht="12.75">
      <c r="B169" s="271"/>
      <c r="C169" s="273"/>
      <c r="D169" s="271"/>
      <c r="E169" s="271"/>
      <c r="F169" s="271"/>
      <c r="G169" s="272"/>
      <c r="H169" s="272"/>
      <c r="I169" s="272"/>
      <c r="J169" s="272"/>
      <c r="K169" s="272"/>
      <c r="L169" s="272"/>
      <c r="M169" s="276"/>
      <c r="N169" s="276"/>
      <c r="O169" s="276"/>
      <c r="P169" s="276"/>
      <c r="Q169" s="276"/>
      <c r="R169" s="276"/>
      <c r="S169" s="276"/>
      <c r="T169" s="276"/>
      <c r="U169" s="276"/>
      <c r="V169" s="276"/>
      <c r="W169" s="276"/>
      <c r="X169" s="276"/>
      <c r="Y169" s="276"/>
      <c r="Z169" s="276"/>
      <c r="AA169" s="276"/>
      <c r="AB169" s="276"/>
      <c r="AC169" s="276"/>
      <c r="AD169" s="276"/>
      <c r="AE169" s="276"/>
      <c r="AF169" s="276"/>
      <c r="AG169" s="276"/>
      <c r="AH169" s="276"/>
    </row>
    <row r="170" spans="2:34" ht="12.75">
      <c r="B170" s="271"/>
      <c r="C170" s="273"/>
      <c r="D170" s="271"/>
      <c r="E170" s="271"/>
      <c r="F170" s="271"/>
      <c r="G170" s="272"/>
      <c r="H170" s="272"/>
      <c r="I170" s="272"/>
      <c r="J170" s="272"/>
      <c r="K170" s="272"/>
      <c r="L170" s="272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</row>
    <row r="171" spans="2:34" ht="12.75">
      <c r="B171" s="271"/>
      <c r="C171" s="273"/>
      <c r="D171" s="271"/>
      <c r="E171" s="271"/>
      <c r="F171" s="271"/>
      <c r="G171" s="272"/>
      <c r="H171" s="272"/>
      <c r="I171" s="272"/>
      <c r="J171" s="272"/>
      <c r="K171" s="272"/>
      <c r="L171" s="272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  <c r="X171" s="276"/>
      <c r="Y171" s="276"/>
      <c r="Z171" s="276"/>
      <c r="AA171" s="276"/>
      <c r="AB171" s="276"/>
      <c r="AC171" s="276"/>
      <c r="AD171" s="276"/>
      <c r="AE171" s="276"/>
      <c r="AF171" s="276"/>
      <c r="AG171" s="276"/>
      <c r="AH171" s="276"/>
    </row>
    <row r="172" spans="2:34" ht="12.75">
      <c r="B172" s="271"/>
      <c r="C172" s="273"/>
      <c r="D172" s="271"/>
      <c r="E172" s="271"/>
      <c r="F172" s="271"/>
      <c r="G172" s="272"/>
      <c r="H172" s="272"/>
      <c r="I172" s="272"/>
      <c r="J172" s="272"/>
      <c r="K172" s="272"/>
      <c r="L172" s="272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276"/>
      <c r="Z172" s="276"/>
      <c r="AA172" s="276"/>
      <c r="AB172" s="276"/>
      <c r="AC172" s="276"/>
      <c r="AD172" s="276"/>
      <c r="AE172" s="276"/>
      <c r="AF172" s="276"/>
      <c r="AG172" s="276"/>
      <c r="AH172" s="276"/>
    </row>
    <row r="173" spans="2:34" ht="12.75">
      <c r="B173" s="271"/>
      <c r="C173" s="273"/>
      <c r="D173" s="271"/>
      <c r="E173" s="271"/>
      <c r="F173" s="271"/>
      <c r="G173" s="272"/>
      <c r="H173" s="272"/>
      <c r="I173" s="272"/>
      <c r="J173" s="272"/>
      <c r="K173" s="272"/>
      <c r="L173" s="272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  <c r="AA173" s="276"/>
      <c r="AB173" s="276"/>
      <c r="AC173" s="276"/>
      <c r="AD173" s="276"/>
      <c r="AE173" s="276"/>
      <c r="AF173" s="276"/>
      <c r="AG173" s="276"/>
      <c r="AH173" s="276"/>
    </row>
    <row r="174" spans="2:34" ht="12.75">
      <c r="B174" s="271"/>
      <c r="C174" s="273"/>
      <c r="D174" s="271"/>
      <c r="E174" s="271"/>
      <c r="F174" s="271"/>
      <c r="G174" s="272"/>
      <c r="H174" s="272"/>
      <c r="I174" s="272"/>
      <c r="J174" s="272"/>
      <c r="K174" s="272"/>
      <c r="L174" s="272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6"/>
      <c r="Y174" s="276"/>
      <c r="Z174" s="276"/>
      <c r="AA174" s="276"/>
      <c r="AB174" s="276"/>
      <c r="AC174" s="276"/>
      <c r="AD174" s="276"/>
      <c r="AE174" s="276"/>
      <c r="AF174" s="276"/>
      <c r="AG174" s="276"/>
      <c r="AH174" s="276"/>
    </row>
    <row r="175" spans="2:34" ht="12.75">
      <c r="B175" s="271"/>
      <c r="C175" s="273"/>
      <c r="D175" s="271"/>
      <c r="E175" s="271"/>
      <c r="F175" s="271"/>
      <c r="G175" s="272"/>
      <c r="H175" s="272"/>
      <c r="I175" s="272"/>
      <c r="J175" s="272"/>
      <c r="K175" s="272"/>
      <c r="L175" s="272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  <c r="AB175" s="276"/>
      <c r="AC175" s="276"/>
      <c r="AD175" s="276"/>
      <c r="AE175" s="276"/>
      <c r="AF175" s="276"/>
      <c r="AG175" s="276"/>
      <c r="AH175" s="276"/>
    </row>
    <row r="176" spans="2:34" ht="12.75">
      <c r="B176" s="271"/>
      <c r="C176" s="273"/>
      <c r="D176" s="271"/>
      <c r="E176" s="271"/>
      <c r="F176" s="271"/>
      <c r="G176" s="272"/>
      <c r="H176" s="272"/>
      <c r="I176" s="272"/>
      <c r="J176" s="272"/>
      <c r="K176" s="272"/>
      <c r="L176" s="272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  <c r="AA176" s="276"/>
      <c r="AB176" s="276"/>
      <c r="AC176" s="276"/>
      <c r="AD176" s="276"/>
      <c r="AE176" s="276"/>
      <c r="AF176" s="276"/>
      <c r="AG176" s="276"/>
      <c r="AH176" s="276"/>
    </row>
    <row r="177" spans="2:34" ht="12.75">
      <c r="B177" s="271"/>
      <c r="C177" s="273"/>
      <c r="D177" s="271"/>
      <c r="E177" s="271"/>
      <c r="F177" s="271"/>
      <c r="G177" s="272"/>
      <c r="H177" s="272"/>
      <c r="I177" s="272"/>
      <c r="J177" s="272"/>
      <c r="K177" s="272"/>
      <c r="L177" s="272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276"/>
      <c r="AE177" s="276"/>
      <c r="AF177" s="276"/>
      <c r="AG177" s="276"/>
      <c r="AH177" s="276"/>
    </row>
    <row r="178" spans="2:34" ht="12.75">
      <c r="B178" s="271"/>
      <c r="C178" s="273"/>
      <c r="D178" s="271"/>
      <c r="E178" s="271"/>
      <c r="F178" s="271"/>
      <c r="G178" s="272"/>
      <c r="H178" s="272"/>
      <c r="I178" s="272"/>
      <c r="J178" s="272"/>
      <c r="K178" s="272"/>
      <c r="L178" s="272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6"/>
      <c r="AH178" s="276"/>
    </row>
    <row r="179" spans="2:34" ht="12.75">
      <c r="B179" s="271"/>
      <c r="C179" s="273"/>
      <c r="D179" s="271"/>
      <c r="E179" s="271"/>
      <c r="F179" s="271"/>
      <c r="G179" s="272"/>
      <c r="H179" s="272"/>
      <c r="I179" s="272"/>
      <c r="J179" s="272"/>
      <c r="K179" s="272"/>
      <c r="L179" s="272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  <c r="X179" s="276"/>
      <c r="Y179" s="276"/>
      <c r="Z179" s="276"/>
      <c r="AA179" s="276"/>
      <c r="AB179" s="276"/>
      <c r="AC179" s="276"/>
      <c r="AD179" s="276"/>
      <c r="AE179" s="276"/>
      <c r="AF179" s="276"/>
      <c r="AG179" s="276"/>
      <c r="AH179" s="276"/>
    </row>
    <row r="180" spans="2:34" ht="12.75">
      <c r="B180" s="271"/>
      <c r="C180" s="273"/>
      <c r="D180" s="271"/>
      <c r="E180" s="271"/>
      <c r="F180" s="271"/>
      <c r="G180" s="272"/>
      <c r="H180" s="272"/>
      <c r="I180" s="272"/>
      <c r="J180" s="272"/>
      <c r="K180" s="272"/>
      <c r="L180" s="272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276"/>
      <c r="AD180" s="276"/>
      <c r="AE180" s="276"/>
      <c r="AF180" s="276"/>
      <c r="AG180" s="276"/>
      <c r="AH180" s="276"/>
    </row>
    <row r="181" spans="2:34" ht="12.75">
      <c r="B181" s="271"/>
      <c r="C181" s="273"/>
      <c r="D181" s="271"/>
      <c r="E181" s="271"/>
      <c r="F181" s="271"/>
      <c r="G181" s="272"/>
      <c r="H181" s="272"/>
      <c r="I181" s="272"/>
      <c r="J181" s="272"/>
      <c r="K181" s="272"/>
      <c r="L181" s="272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6"/>
      <c r="AE181" s="276"/>
      <c r="AF181" s="276"/>
      <c r="AG181" s="276"/>
      <c r="AH181" s="276"/>
    </row>
    <row r="182" spans="2:34" ht="12.75">
      <c r="B182" s="271"/>
      <c r="C182" s="273"/>
      <c r="D182" s="271"/>
      <c r="E182" s="271"/>
      <c r="F182" s="271"/>
      <c r="G182" s="272"/>
      <c r="H182" s="272"/>
      <c r="I182" s="272"/>
      <c r="J182" s="272"/>
      <c r="K182" s="272"/>
      <c r="L182" s="272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  <c r="X182" s="276"/>
      <c r="Y182" s="276"/>
      <c r="Z182" s="276"/>
      <c r="AA182" s="276"/>
      <c r="AB182" s="276"/>
      <c r="AC182" s="276"/>
      <c r="AD182" s="276"/>
      <c r="AE182" s="276"/>
      <c r="AF182" s="276"/>
      <c r="AG182" s="276"/>
      <c r="AH182" s="276"/>
    </row>
    <row r="183" spans="2:34" ht="12.75">
      <c r="B183" s="271"/>
      <c r="C183" s="273"/>
      <c r="D183" s="271"/>
      <c r="E183" s="271"/>
      <c r="F183" s="271"/>
      <c r="G183" s="272"/>
      <c r="H183" s="272"/>
      <c r="I183" s="272"/>
      <c r="J183" s="272"/>
      <c r="K183" s="272"/>
      <c r="L183" s="272"/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  <c r="X183" s="276"/>
      <c r="Y183" s="276"/>
      <c r="Z183" s="276"/>
      <c r="AA183" s="276"/>
      <c r="AB183" s="276"/>
      <c r="AC183" s="276"/>
      <c r="AD183" s="276"/>
      <c r="AE183" s="276"/>
      <c r="AF183" s="276"/>
      <c r="AG183" s="276"/>
      <c r="AH183" s="276"/>
    </row>
    <row r="184" spans="2:34" ht="12.75">
      <c r="B184" s="271"/>
      <c r="C184" s="273"/>
      <c r="D184" s="271"/>
      <c r="E184" s="271"/>
      <c r="F184" s="271"/>
      <c r="G184" s="272"/>
      <c r="H184" s="272"/>
      <c r="I184" s="272"/>
      <c r="J184" s="272"/>
      <c r="K184" s="272"/>
      <c r="L184" s="272"/>
      <c r="M184" s="276"/>
      <c r="N184" s="276"/>
      <c r="O184" s="276"/>
      <c r="P184" s="276"/>
      <c r="Q184" s="276"/>
      <c r="R184" s="276"/>
      <c r="S184" s="276"/>
      <c r="T184" s="276"/>
      <c r="U184" s="276"/>
      <c r="V184" s="276"/>
      <c r="W184" s="276"/>
      <c r="X184" s="276"/>
      <c r="Y184" s="276"/>
      <c r="Z184" s="276"/>
      <c r="AA184" s="276"/>
      <c r="AB184" s="276"/>
      <c r="AC184" s="276"/>
      <c r="AD184" s="276"/>
      <c r="AE184" s="276"/>
      <c r="AF184" s="276"/>
      <c r="AG184" s="276"/>
      <c r="AH184" s="276"/>
    </row>
    <row r="185" spans="2:34" ht="12.75">
      <c r="B185" s="271"/>
      <c r="C185" s="273"/>
      <c r="D185" s="271"/>
      <c r="E185" s="271"/>
      <c r="F185" s="271"/>
      <c r="G185" s="272"/>
      <c r="H185" s="272"/>
      <c r="I185" s="272"/>
      <c r="J185" s="272"/>
      <c r="K185" s="272"/>
      <c r="L185" s="272"/>
      <c r="M185" s="276"/>
      <c r="N185" s="276"/>
      <c r="O185" s="276"/>
      <c r="P185" s="276"/>
      <c r="Q185" s="276"/>
      <c r="R185" s="276"/>
      <c r="S185" s="276"/>
      <c r="T185" s="276"/>
      <c r="U185" s="276"/>
      <c r="V185" s="276"/>
      <c r="W185" s="276"/>
      <c r="X185" s="276"/>
      <c r="Y185" s="276"/>
      <c r="Z185" s="276"/>
      <c r="AA185" s="276"/>
      <c r="AB185" s="276"/>
      <c r="AC185" s="276"/>
      <c r="AD185" s="276"/>
      <c r="AE185" s="276"/>
      <c r="AF185" s="276"/>
      <c r="AG185" s="276"/>
      <c r="AH185" s="276"/>
    </row>
    <row r="186" spans="2:34" ht="12.75">
      <c r="B186" s="271"/>
      <c r="C186" s="273"/>
      <c r="D186" s="271"/>
      <c r="E186" s="271"/>
      <c r="F186" s="271"/>
      <c r="G186" s="272"/>
      <c r="H186" s="272"/>
      <c r="I186" s="272"/>
      <c r="J186" s="272"/>
      <c r="K186" s="272"/>
      <c r="L186" s="272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</row>
    <row r="187" spans="2:34" ht="12.75">
      <c r="B187" s="271"/>
      <c r="C187" s="273"/>
      <c r="D187" s="271"/>
      <c r="E187" s="271"/>
      <c r="F187" s="271"/>
      <c r="G187" s="272"/>
      <c r="H187" s="272"/>
      <c r="I187" s="272"/>
      <c r="J187" s="272"/>
      <c r="K187" s="272"/>
      <c r="L187" s="272"/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  <c r="X187" s="276"/>
      <c r="Y187" s="276"/>
      <c r="Z187" s="276"/>
      <c r="AA187" s="276"/>
      <c r="AB187" s="276"/>
      <c r="AC187" s="276"/>
      <c r="AD187" s="276"/>
      <c r="AE187" s="276"/>
      <c r="AF187" s="276"/>
      <c r="AG187" s="276"/>
      <c r="AH187" s="276"/>
    </row>
    <row r="188" spans="2:34" ht="12.75">
      <c r="B188" s="271"/>
      <c r="C188" s="273"/>
      <c r="D188" s="271"/>
      <c r="E188" s="271"/>
      <c r="F188" s="271"/>
      <c r="G188" s="272"/>
      <c r="H188" s="272"/>
      <c r="I188" s="272"/>
      <c r="J188" s="272"/>
      <c r="K188" s="272"/>
      <c r="L188" s="272"/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  <c r="X188" s="276"/>
      <c r="Y188" s="276"/>
      <c r="Z188" s="276"/>
      <c r="AA188" s="276"/>
      <c r="AB188" s="276"/>
      <c r="AC188" s="276"/>
      <c r="AD188" s="276"/>
      <c r="AE188" s="276"/>
      <c r="AF188" s="276"/>
      <c r="AG188" s="276"/>
      <c r="AH188" s="276"/>
    </row>
    <row r="189" spans="2:34" ht="12.75">
      <c r="B189" s="271"/>
      <c r="C189" s="273"/>
      <c r="D189" s="271"/>
      <c r="E189" s="271"/>
      <c r="F189" s="271"/>
      <c r="G189" s="272"/>
      <c r="H189" s="272"/>
      <c r="I189" s="272"/>
      <c r="J189" s="272"/>
      <c r="K189" s="272"/>
      <c r="L189" s="272"/>
      <c r="M189" s="276"/>
      <c r="N189" s="276"/>
      <c r="O189" s="276"/>
      <c r="P189" s="276"/>
      <c r="Q189" s="276"/>
      <c r="R189" s="276"/>
      <c r="S189" s="276"/>
      <c r="T189" s="276"/>
      <c r="U189" s="276"/>
      <c r="V189" s="276"/>
      <c r="W189" s="276"/>
      <c r="X189" s="276"/>
      <c r="Y189" s="276"/>
      <c r="Z189" s="276"/>
      <c r="AA189" s="276"/>
      <c r="AB189" s="276"/>
      <c r="AC189" s="276"/>
      <c r="AD189" s="276"/>
      <c r="AE189" s="276"/>
      <c r="AF189" s="276"/>
      <c r="AG189" s="276"/>
      <c r="AH189" s="276"/>
    </row>
    <row r="190" spans="2:34" ht="12.75">
      <c r="B190" s="271"/>
      <c r="C190" s="273"/>
      <c r="D190" s="271"/>
      <c r="E190" s="271"/>
      <c r="F190" s="271"/>
      <c r="G190" s="272"/>
      <c r="H190" s="272"/>
      <c r="I190" s="272"/>
      <c r="J190" s="272"/>
      <c r="K190" s="272"/>
      <c r="L190" s="272"/>
      <c r="M190" s="276"/>
      <c r="N190" s="276"/>
      <c r="O190" s="276"/>
      <c r="P190" s="276"/>
      <c r="Q190" s="276"/>
      <c r="R190" s="276"/>
      <c r="S190" s="276"/>
      <c r="T190" s="276"/>
      <c r="U190" s="276"/>
      <c r="V190" s="276"/>
      <c r="W190" s="276"/>
      <c r="X190" s="276"/>
      <c r="Y190" s="276"/>
      <c r="Z190" s="276"/>
      <c r="AA190" s="276"/>
      <c r="AB190" s="276"/>
      <c r="AC190" s="276"/>
      <c r="AD190" s="276"/>
      <c r="AE190" s="276"/>
      <c r="AF190" s="276"/>
      <c r="AG190" s="276"/>
      <c r="AH190" s="276"/>
    </row>
    <row r="191" spans="2:34" ht="12.75">
      <c r="B191" s="271"/>
      <c r="C191" s="273"/>
      <c r="D191" s="271"/>
      <c r="E191" s="271"/>
      <c r="F191" s="271"/>
      <c r="G191" s="272"/>
      <c r="H191" s="272"/>
      <c r="I191" s="272"/>
      <c r="J191" s="272"/>
      <c r="K191" s="272"/>
      <c r="L191" s="272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  <c r="X191" s="276"/>
      <c r="Y191" s="276"/>
      <c r="Z191" s="276"/>
      <c r="AA191" s="276"/>
      <c r="AB191" s="276"/>
      <c r="AC191" s="276"/>
      <c r="AD191" s="276"/>
      <c r="AE191" s="276"/>
      <c r="AF191" s="276"/>
      <c r="AG191" s="276"/>
      <c r="AH191" s="276"/>
    </row>
    <row r="192" spans="2:34" ht="12.75">
      <c r="B192" s="271"/>
      <c r="C192" s="273"/>
      <c r="D192" s="271"/>
      <c r="E192" s="271"/>
      <c r="F192" s="271"/>
      <c r="G192" s="272"/>
      <c r="H192" s="272"/>
      <c r="I192" s="272"/>
      <c r="J192" s="272"/>
      <c r="K192" s="272"/>
      <c r="L192" s="272"/>
      <c r="M192" s="276"/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276"/>
      <c r="AD192" s="276"/>
      <c r="AE192" s="276"/>
      <c r="AF192" s="276"/>
      <c r="AG192" s="276"/>
      <c r="AH192" s="276"/>
    </row>
    <row r="193" spans="2:34" ht="12.75">
      <c r="B193" s="271"/>
      <c r="C193" s="273"/>
      <c r="D193" s="271"/>
      <c r="E193" s="271"/>
      <c r="F193" s="271"/>
      <c r="G193" s="272"/>
      <c r="H193" s="272"/>
      <c r="I193" s="272"/>
      <c r="J193" s="272"/>
      <c r="K193" s="272"/>
      <c r="L193" s="272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6"/>
      <c r="AE193" s="276"/>
      <c r="AF193" s="276"/>
      <c r="AG193" s="276"/>
      <c r="AH193" s="276"/>
    </row>
    <row r="194" spans="2:34" ht="12.75">
      <c r="B194" s="271"/>
      <c r="C194" s="273"/>
      <c r="D194" s="271"/>
      <c r="E194" s="271"/>
      <c r="F194" s="271"/>
      <c r="G194" s="272"/>
      <c r="H194" s="272"/>
      <c r="I194" s="272"/>
      <c r="J194" s="272"/>
      <c r="K194" s="272"/>
      <c r="L194" s="272"/>
      <c r="M194" s="276"/>
      <c r="N194" s="276"/>
      <c r="O194" s="276"/>
      <c r="P194" s="276"/>
      <c r="Q194" s="276"/>
      <c r="R194" s="276"/>
      <c r="S194" s="276"/>
      <c r="T194" s="276"/>
      <c r="U194" s="276"/>
      <c r="V194" s="276"/>
      <c r="W194" s="276"/>
      <c r="X194" s="276"/>
      <c r="Y194" s="276"/>
      <c r="Z194" s="276"/>
      <c r="AA194" s="276"/>
      <c r="AB194" s="276"/>
      <c r="AC194" s="276"/>
      <c r="AD194" s="276"/>
      <c r="AE194" s="276"/>
      <c r="AF194" s="276"/>
      <c r="AG194" s="276"/>
      <c r="AH194" s="276"/>
    </row>
    <row r="195" spans="2:34" ht="12.75">
      <c r="B195" s="271"/>
      <c r="C195" s="273"/>
      <c r="D195" s="271"/>
      <c r="E195" s="271"/>
      <c r="F195" s="271"/>
      <c r="G195" s="272"/>
      <c r="H195" s="272"/>
      <c r="I195" s="272"/>
      <c r="J195" s="272"/>
      <c r="K195" s="272"/>
      <c r="L195" s="272"/>
      <c r="M195" s="276"/>
      <c r="N195" s="276"/>
      <c r="O195" s="276"/>
      <c r="P195" s="276"/>
      <c r="Q195" s="276"/>
      <c r="R195" s="276"/>
      <c r="S195" s="276"/>
      <c r="T195" s="276"/>
      <c r="U195" s="276"/>
      <c r="V195" s="276"/>
      <c r="W195" s="276"/>
      <c r="X195" s="276"/>
      <c r="Y195" s="276"/>
      <c r="Z195" s="276"/>
      <c r="AA195" s="276"/>
      <c r="AB195" s="276"/>
      <c r="AC195" s="276"/>
      <c r="AD195" s="276"/>
      <c r="AE195" s="276"/>
      <c r="AF195" s="276"/>
      <c r="AG195" s="276"/>
      <c r="AH195" s="276"/>
    </row>
    <row r="196" spans="2:34" ht="12.75">
      <c r="B196" s="271"/>
      <c r="C196" s="273"/>
      <c r="D196" s="271"/>
      <c r="E196" s="271"/>
      <c r="F196" s="271"/>
      <c r="G196" s="272"/>
      <c r="H196" s="272"/>
      <c r="I196" s="272"/>
      <c r="J196" s="272"/>
      <c r="K196" s="272"/>
      <c r="L196" s="272"/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  <c r="Z196" s="276"/>
      <c r="AA196" s="276"/>
      <c r="AB196" s="276"/>
      <c r="AC196" s="276"/>
      <c r="AD196" s="276"/>
      <c r="AE196" s="276"/>
      <c r="AF196" s="276"/>
      <c r="AG196" s="276"/>
      <c r="AH196" s="276"/>
    </row>
    <row r="197" spans="2:34" ht="12.75">
      <c r="B197" s="271"/>
      <c r="C197" s="273"/>
      <c r="D197" s="271"/>
      <c r="E197" s="271"/>
      <c r="F197" s="271"/>
      <c r="G197" s="272"/>
      <c r="H197" s="272"/>
      <c r="I197" s="272"/>
      <c r="J197" s="272"/>
      <c r="K197" s="272"/>
      <c r="L197" s="272"/>
      <c r="M197" s="276"/>
      <c r="N197" s="276"/>
      <c r="O197" s="276"/>
      <c r="P197" s="276"/>
      <c r="Q197" s="276"/>
      <c r="R197" s="276"/>
      <c r="S197" s="276"/>
      <c r="T197" s="276"/>
      <c r="U197" s="276"/>
      <c r="V197" s="276"/>
      <c r="W197" s="276"/>
      <c r="X197" s="276"/>
      <c r="Y197" s="276"/>
      <c r="Z197" s="276"/>
      <c r="AA197" s="276"/>
      <c r="AB197" s="276"/>
      <c r="AC197" s="276"/>
      <c r="AD197" s="276"/>
      <c r="AE197" s="276"/>
      <c r="AF197" s="276"/>
      <c r="AG197" s="276"/>
      <c r="AH197" s="276"/>
    </row>
    <row r="198" spans="2:34" ht="12.75">
      <c r="B198" s="271"/>
      <c r="C198" s="273"/>
      <c r="D198" s="271"/>
      <c r="E198" s="271"/>
      <c r="F198" s="271"/>
      <c r="G198" s="272"/>
      <c r="H198" s="272"/>
      <c r="I198" s="272"/>
      <c r="J198" s="272"/>
      <c r="K198" s="272"/>
      <c r="L198" s="272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/>
      <c r="Y198" s="276"/>
      <c r="Z198" s="276"/>
      <c r="AA198" s="276"/>
      <c r="AB198" s="276"/>
      <c r="AC198" s="276"/>
      <c r="AD198" s="276"/>
      <c r="AE198" s="276"/>
      <c r="AF198" s="276"/>
      <c r="AG198" s="276"/>
      <c r="AH198" s="276"/>
    </row>
    <row r="199" spans="2:34" ht="12.75">
      <c r="B199" s="271"/>
      <c r="C199" s="273"/>
      <c r="D199" s="271"/>
      <c r="E199" s="271"/>
      <c r="F199" s="271"/>
      <c r="G199" s="272"/>
      <c r="H199" s="272"/>
      <c r="I199" s="272"/>
      <c r="J199" s="272"/>
      <c r="K199" s="272"/>
      <c r="L199" s="272"/>
      <c r="M199" s="276"/>
      <c r="N199" s="276"/>
      <c r="O199" s="276"/>
      <c r="P199" s="276"/>
      <c r="Q199" s="276"/>
      <c r="R199" s="276"/>
      <c r="S199" s="276"/>
      <c r="T199" s="276"/>
      <c r="U199" s="276"/>
      <c r="V199" s="276"/>
      <c r="W199" s="276"/>
      <c r="X199" s="276"/>
      <c r="Y199" s="276"/>
      <c r="Z199" s="276"/>
      <c r="AA199" s="276"/>
      <c r="AB199" s="276"/>
      <c r="AC199" s="276"/>
      <c r="AD199" s="276"/>
      <c r="AE199" s="276"/>
      <c r="AF199" s="276"/>
      <c r="AG199" s="276"/>
      <c r="AH199" s="276"/>
    </row>
    <row r="200" spans="2:34" ht="12.75">
      <c r="B200" s="271"/>
      <c r="C200" s="273"/>
      <c r="D200" s="271"/>
      <c r="E200" s="271"/>
      <c r="F200" s="271"/>
      <c r="G200" s="272"/>
      <c r="H200" s="272"/>
      <c r="I200" s="272"/>
      <c r="J200" s="272"/>
      <c r="K200" s="272"/>
      <c r="L200" s="272"/>
      <c r="M200" s="276"/>
      <c r="N200" s="276"/>
      <c r="O200" s="276"/>
      <c r="P200" s="276"/>
      <c r="Q200" s="276"/>
      <c r="R200" s="276"/>
      <c r="S200" s="276"/>
      <c r="T200" s="276"/>
      <c r="U200" s="276"/>
      <c r="V200" s="276"/>
      <c r="W200" s="276"/>
      <c r="X200" s="276"/>
      <c r="Y200" s="276"/>
      <c r="Z200" s="276"/>
      <c r="AA200" s="276"/>
      <c r="AB200" s="276"/>
      <c r="AC200" s="276"/>
      <c r="AD200" s="276"/>
      <c r="AE200" s="276"/>
      <c r="AF200" s="276"/>
      <c r="AG200" s="276"/>
      <c r="AH200" s="276"/>
    </row>
    <row r="201" spans="2:34" ht="12.75">
      <c r="B201" s="271"/>
      <c r="C201" s="273"/>
      <c r="D201" s="271"/>
      <c r="E201" s="271"/>
      <c r="F201" s="271"/>
      <c r="G201" s="272"/>
      <c r="H201" s="272"/>
      <c r="I201" s="272"/>
      <c r="J201" s="272"/>
      <c r="K201" s="272"/>
      <c r="L201" s="272"/>
      <c r="M201" s="276"/>
      <c r="N201" s="276"/>
      <c r="O201" s="276"/>
      <c r="P201" s="276"/>
      <c r="Q201" s="276"/>
      <c r="R201" s="276"/>
      <c r="S201" s="276"/>
      <c r="T201" s="276"/>
      <c r="U201" s="276"/>
      <c r="V201" s="276"/>
      <c r="W201" s="276"/>
      <c r="X201" s="276"/>
      <c r="Y201" s="276"/>
      <c r="Z201" s="276"/>
      <c r="AA201" s="276"/>
      <c r="AB201" s="276"/>
      <c r="AC201" s="276"/>
      <c r="AD201" s="276"/>
      <c r="AE201" s="276"/>
      <c r="AF201" s="276"/>
      <c r="AG201" s="276"/>
      <c r="AH201" s="276"/>
    </row>
    <row r="202" spans="2:34" ht="12.75">
      <c r="B202" s="271"/>
      <c r="C202" s="273"/>
      <c r="D202" s="271"/>
      <c r="E202" s="271"/>
      <c r="F202" s="271"/>
      <c r="G202" s="272"/>
      <c r="H202" s="272"/>
      <c r="I202" s="272"/>
      <c r="J202" s="272"/>
      <c r="K202" s="272"/>
      <c r="L202" s="272"/>
      <c r="M202" s="276"/>
      <c r="N202" s="276"/>
      <c r="O202" s="276"/>
      <c r="P202" s="276"/>
      <c r="Q202" s="276"/>
      <c r="R202" s="276"/>
      <c r="S202" s="276"/>
      <c r="T202" s="276"/>
      <c r="U202" s="276"/>
      <c r="V202" s="276"/>
      <c r="W202" s="276"/>
      <c r="X202" s="276"/>
      <c r="Y202" s="276"/>
      <c r="Z202" s="276"/>
      <c r="AA202" s="276"/>
      <c r="AB202" s="276"/>
      <c r="AC202" s="276"/>
      <c r="AD202" s="276"/>
      <c r="AE202" s="276"/>
      <c r="AF202" s="276"/>
      <c r="AG202" s="276"/>
      <c r="AH202" s="276"/>
    </row>
    <row r="203" spans="2:34" ht="12.75">
      <c r="B203" s="271"/>
      <c r="C203" s="273"/>
      <c r="D203" s="271"/>
      <c r="E203" s="271"/>
      <c r="F203" s="271"/>
      <c r="G203" s="272"/>
      <c r="H203" s="272"/>
      <c r="I203" s="272"/>
      <c r="J203" s="272"/>
      <c r="K203" s="272"/>
      <c r="L203" s="272"/>
      <c r="M203" s="276"/>
      <c r="N203" s="276"/>
      <c r="O203" s="276"/>
      <c r="P203" s="276"/>
      <c r="Q203" s="276"/>
      <c r="R203" s="276"/>
      <c r="S203" s="276"/>
      <c r="T203" s="276"/>
      <c r="U203" s="276"/>
      <c r="V203" s="276"/>
      <c r="W203" s="276"/>
      <c r="X203" s="276"/>
      <c r="Y203" s="276"/>
      <c r="Z203" s="276"/>
      <c r="AA203" s="276"/>
      <c r="AB203" s="276"/>
      <c r="AC203" s="276"/>
      <c r="AD203" s="276"/>
      <c r="AE203" s="276"/>
      <c r="AF203" s="276"/>
      <c r="AG203" s="276"/>
      <c r="AH203" s="276"/>
    </row>
    <row r="204" spans="2:34" ht="12.75">
      <c r="B204" s="271"/>
      <c r="C204" s="273"/>
      <c r="D204" s="271"/>
      <c r="E204" s="271"/>
      <c r="F204" s="271"/>
      <c r="G204" s="272"/>
      <c r="H204" s="272"/>
      <c r="I204" s="272"/>
      <c r="J204" s="272"/>
      <c r="K204" s="272"/>
      <c r="L204" s="272"/>
      <c r="M204" s="276"/>
      <c r="N204" s="276"/>
      <c r="O204" s="276"/>
      <c r="P204" s="276"/>
      <c r="Q204" s="276"/>
      <c r="R204" s="276"/>
      <c r="S204" s="276"/>
      <c r="T204" s="276"/>
      <c r="U204" s="276"/>
      <c r="V204" s="276"/>
      <c r="W204" s="276"/>
      <c r="X204" s="276"/>
      <c r="Y204" s="276"/>
      <c r="Z204" s="276"/>
      <c r="AA204" s="276"/>
      <c r="AB204" s="276"/>
      <c r="AC204" s="276"/>
      <c r="AD204" s="276"/>
      <c r="AE204" s="276"/>
      <c r="AF204" s="276"/>
      <c r="AG204" s="276"/>
      <c r="AH204" s="276"/>
    </row>
    <row r="205" spans="2:34" ht="12.75">
      <c r="B205" s="271"/>
      <c r="C205" s="273"/>
      <c r="D205" s="271"/>
      <c r="E205" s="271"/>
      <c r="F205" s="271"/>
      <c r="G205" s="272"/>
      <c r="H205" s="272"/>
      <c r="I205" s="272"/>
      <c r="J205" s="272"/>
      <c r="K205" s="272"/>
      <c r="L205" s="272"/>
      <c r="M205" s="276"/>
      <c r="N205" s="276"/>
      <c r="O205" s="276"/>
      <c r="P205" s="276"/>
      <c r="Q205" s="276"/>
      <c r="R205" s="276"/>
      <c r="S205" s="276"/>
      <c r="T205" s="276"/>
      <c r="U205" s="276"/>
      <c r="V205" s="276"/>
      <c r="W205" s="276"/>
      <c r="X205" s="276"/>
      <c r="Y205" s="276"/>
      <c r="Z205" s="276"/>
      <c r="AA205" s="276"/>
      <c r="AB205" s="276"/>
      <c r="AC205" s="276"/>
      <c r="AD205" s="276"/>
      <c r="AE205" s="276"/>
      <c r="AF205" s="276"/>
      <c r="AG205" s="276"/>
      <c r="AH205" s="276"/>
    </row>
    <row r="206" spans="2:34" ht="12.75">
      <c r="B206" s="271"/>
      <c r="C206" s="273"/>
      <c r="D206" s="271"/>
      <c r="E206" s="271"/>
      <c r="F206" s="271"/>
      <c r="G206" s="272"/>
      <c r="H206" s="272"/>
      <c r="I206" s="272"/>
      <c r="J206" s="272"/>
      <c r="K206" s="272"/>
      <c r="L206" s="272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276"/>
      <c r="X206" s="276"/>
      <c r="Y206" s="276"/>
      <c r="Z206" s="276"/>
      <c r="AA206" s="276"/>
      <c r="AB206" s="276"/>
      <c r="AC206" s="276"/>
      <c r="AD206" s="276"/>
      <c r="AE206" s="276"/>
      <c r="AF206" s="276"/>
      <c r="AG206" s="276"/>
      <c r="AH206" s="276"/>
    </row>
    <row r="207" spans="2:34" ht="12.75">
      <c r="B207" s="271"/>
      <c r="C207" s="273"/>
      <c r="D207" s="271"/>
      <c r="E207" s="271"/>
      <c r="F207" s="271"/>
      <c r="G207" s="272"/>
      <c r="H207" s="272"/>
      <c r="I207" s="272"/>
      <c r="J207" s="272"/>
      <c r="K207" s="272"/>
      <c r="L207" s="272"/>
      <c r="M207" s="276"/>
      <c r="N207" s="276"/>
      <c r="O207" s="276"/>
      <c r="P207" s="276"/>
      <c r="Q207" s="276"/>
      <c r="R207" s="276"/>
      <c r="S207" s="276"/>
      <c r="T207" s="276"/>
      <c r="U207" s="276"/>
      <c r="V207" s="276"/>
      <c r="W207" s="276"/>
      <c r="X207" s="276"/>
      <c r="Y207" s="276"/>
      <c r="Z207" s="276"/>
      <c r="AA207" s="276"/>
      <c r="AB207" s="276"/>
      <c r="AC207" s="276"/>
      <c r="AD207" s="276"/>
      <c r="AE207" s="276"/>
      <c r="AF207" s="276"/>
      <c r="AG207" s="276"/>
      <c r="AH207" s="276"/>
    </row>
    <row r="208" spans="2:34" ht="12.75">
      <c r="B208" s="271"/>
      <c r="C208" s="273"/>
      <c r="D208" s="271"/>
      <c r="E208" s="271"/>
      <c r="F208" s="271"/>
      <c r="G208" s="272"/>
      <c r="H208" s="272"/>
      <c r="I208" s="272"/>
      <c r="J208" s="272"/>
      <c r="K208" s="272"/>
      <c r="L208" s="272"/>
      <c r="M208" s="276"/>
      <c r="N208" s="276"/>
      <c r="O208" s="276"/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  <c r="AA208" s="276"/>
      <c r="AB208" s="276"/>
      <c r="AC208" s="276"/>
      <c r="AD208" s="276"/>
      <c r="AE208" s="276"/>
      <c r="AF208" s="276"/>
      <c r="AG208" s="276"/>
      <c r="AH208" s="276"/>
    </row>
    <row r="209" spans="2:34" ht="12.75">
      <c r="B209" s="271"/>
      <c r="C209" s="273"/>
      <c r="D209" s="271"/>
      <c r="E209" s="271"/>
      <c r="F209" s="271"/>
      <c r="G209" s="272"/>
      <c r="H209" s="272"/>
      <c r="I209" s="272"/>
      <c r="J209" s="272"/>
      <c r="K209" s="272"/>
      <c r="L209" s="272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276"/>
      <c r="Z209" s="276"/>
      <c r="AA209" s="276"/>
      <c r="AB209" s="276"/>
      <c r="AC209" s="276"/>
      <c r="AD209" s="276"/>
      <c r="AE209" s="276"/>
      <c r="AF209" s="276"/>
      <c r="AG209" s="276"/>
      <c r="AH209" s="276"/>
    </row>
    <row r="210" spans="2:34" ht="12.75">
      <c r="B210" s="271"/>
      <c r="C210" s="273"/>
      <c r="D210" s="271"/>
      <c r="E210" s="271"/>
      <c r="F210" s="271"/>
      <c r="G210" s="272"/>
      <c r="H210" s="272"/>
      <c r="I210" s="272"/>
      <c r="J210" s="272"/>
      <c r="K210" s="272"/>
      <c r="L210" s="272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76"/>
      <c r="AE210" s="276"/>
      <c r="AF210" s="276"/>
      <c r="AG210" s="276"/>
      <c r="AH210" s="276"/>
    </row>
    <row r="211" spans="2:34" ht="12.75">
      <c r="B211" s="271"/>
      <c r="C211" s="273"/>
      <c r="D211" s="271"/>
      <c r="E211" s="271"/>
      <c r="F211" s="271"/>
      <c r="G211" s="272"/>
      <c r="H211" s="272"/>
      <c r="I211" s="272"/>
      <c r="J211" s="272"/>
      <c r="K211" s="272"/>
      <c r="L211" s="272"/>
      <c r="M211" s="276"/>
      <c r="N211" s="276"/>
      <c r="O211" s="276"/>
      <c r="P211" s="276"/>
      <c r="Q211" s="276"/>
      <c r="R211" s="276"/>
      <c r="S211" s="276"/>
      <c r="T211" s="276"/>
      <c r="U211" s="276"/>
      <c r="V211" s="276"/>
      <c r="W211" s="276"/>
      <c r="X211" s="276"/>
      <c r="Y211" s="276"/>
      <c r="Z211" s="276"/>
      <c r="AA211" s="276"/>
      <c r="AB211" s="276"/>
      <c r="AC211" s="276"/>
      <c r="AD211" s="276"/>
      <c r="AE211" s="276"/>
      <c r="AF211" s="276"/>
      <c r="AG211" s="276"/>
      <c r="AH211" s="276"/>
    </row>
    <row r="212" spans="2:34" ht="12.75">
      <c r="B212" s="271"/>
      <c r="C212" s="273"/>
      <c r="D212" s="271"/>
      <c r="E212" s="271"/>
      <c r="F212" s="271"/>
      <c r="G212" s="272"/>
      <c r="H212" s="272"/>
      <c r="I212" s="272"/>
      <c r="J212" s="272"/>
      <c r="K212" s="272"/>
      <c r="L212" s="272"/>
      <c r="M212" s="276"/>
      <c r="N212" s="276"/>
      <c r="O212" s="276"/>
      <c r="P212" s="276"/>
      <c r="Q212" s="276"/>
      <c r="R212" s="276"/>
      <c r="S212" s="276"/>
      <c r="T212" s="276"/>
      <c r="U212" s="276"/>
      <c r="V212" s="276"/>
      <c r="W212" s="276"/>
      <c r="X212" s="276"/>
      <c r="Y212" s="276"/>
      <c r="Z212" s="276"/>
      <c r="AA212" s="276"/>
      <c r="AB212" s="276"/>
      <c r="AC212" s="276"/>
      <c r="AD212" s="276"/>
      <c r="AE212" s="276"/>
      <c r="AF212" s="276"/>
      <c r="AG212" s="276"/>
      <c r="AH212" s="276"/>
    </row>
    <row r="213" spans="2:34" ht="12.75">
      <c r="B213" s="271"/>
      <c r="C213" s="273"/>
      <c r="D213" s="271"/>
      <c r="E213" s="271"/>
      <c r="F213" s="271"/>
      <c r="G213" s="272"/>
      <c r="H213" s="272"/>
      <c r="I213" s="272"/>
      <c r="J213" s="272"/>
      <c r="K213" s="272"/>
      <c r="L213" s="272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276"/>
      <c r="Z213" s="276"/>
      <c r="AA213" s="276"/>
      <c r="AB213" s="276"/>
      <c r="AC213" s="276"/>
      <c r="AD213" s="276"/>
      <c r="AE213" s="276"/>
      <c r="AF213" s="276"/>
      <c r="AG213" s="276"/>
      <c r="AH213" s="276"/>
    </row>
    <row r="214" spans="2:34" ht="12.75">
      <c r="B214" s="271"/>
      <c r="C214" s="273"/>
      <c r="D214" s="271"/>
      <c r="E214" s="271"/>
      <c r="F214" s="271"/>
      <c r="G214" s="272"/>
      <c r="H214" s="272"/>
      <c r="I214" s="272"/>
      <c r="J214" s="272"/>
      <c r="K214" s="272"/>
      <c r="L214" s="272"/>
      <c r="M214" s="276"/>
      <c r="N214" s="276"/>
      <c r="O214" s="276"/>
      <c r="P214" s="276"/>
      <c r="Q214" s="276"/>
      <c r="R214" s="276"/>
      <c r="S214" s="276"/>
      <c r="T214" s="276"/>
      <c r="U214" s="276"/>
      <c r="V214" s="276"/>
      <c r="W214" s="276"/>
      <c r="X214" s="276"/>
      <c r="Y214" s="276"/>
      <c r="Z214" s="276"/>
      <c r="AA214" s="276"/>
      <c r="AB214" s="276"/>
      <c r="AC214" s="276"/>
      <c r="AD214" s="276"/>
      <c r="AE214" s="276"/>
      <c r="AF214" s="276"/>
      <c r="AG214" s="276"/>
      <c r="AH214" s="276"/>
    </row>
    <row r="215" spans="2:34" ht="12.75">
      <c r="B215" s="271"/>
      <c r="C215" s="273"/>
      <c r="D215" s="271"/>
      <c r="E215" s="271"/>
      <c r="F215" s="271"/>
      <c r="G215" s="272"/>
      <c r="H215" s="272"/>
      <c r="I215" s="272"/>
      <c r="J215" s="272"/>
      <c r="K215" s="272"/>
      <c r="L215" s="272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276"/>
      <c r="X215" s="276"/>
      <c r="Y215" s="276"/>
      <c r="Z215" s="276"/>
      <c r="AA215" s="276"/>
      <c r="AB215" s="276"/>
      <c r="AC215" s="276"/>
      <c r="AD215" s="276"/>
      <c r="AE215" s="276"/>
      <c r="AF215" s="276"/>
      <c r="AG215" s="276"/>
      <c r="AH215" s="276"/>
    </row>
    <row r="216" spans="2:34" ht="12.75">
      <c r="B216" s="271"/>
      <c r="C216" s="273"/>
      <c r="D216" s="271"/>
      <c r="E216" s="271"/>
      <c r="F216" s="271"/>
      <c r="G216" s="272"/>
      <c r="H216" s="272"/>
      <c r="I216" s="272"/>
      <c r="J216" s="272"/>
      <c r="K216" s="272"/>
      <c r="L216" s="272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6"/>
      <c r="AC216" s="276"/>
      <c r="AD216" s="276"/>
      <c r="AE216" s="276"/>
      <c r="AF216" s="276"/>
      <c r="AG216" s="276"/>
      <c r="AH216" s="276"/>
    </row>
    <row r="217" spans="2:34" ht="12.75">
      <c r="B217" s="271"/>
      <c r="C217" s="273"/>
      <c r="D217" s="271"/>
      <c r="E217" s="271"/>
      <c r="F217" s="271"/>
      <c r="G217" s="272"/>
      <c r="H217" s="272"/>
      <c r="I217" s="272"/>
      <c r="J217" s="272"/>
      <c r="K217" s="272"/>
      <c r="L217" s="272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276"/>
      <c r="AD217" s="276"/>
      <c r="AE217" s="276"/>
      <c r="AF217" s="276"/>
      <c r="AG217" s="276"/>
      <c r="AH217" s="276"/>
    </row>
    <row r="218" spans="2:34" ht="12.75">
      <c r="B218" s="271"/>
      <c r="C218" s="273"/>
      <c r="D218" s="271"/>
      <c r="E218" s="271"/>
      <c r="F218" s="271"/>
      <c r="G218" s="272"/>
      <c r="H218" s="272"/>
      <c r="I218" s="272"/>
      <c r="J218" s="272"/>
      <c r="K218" s="272"/>
      <c r="L218" s="272"/>
      <c r="M218" s="276"/>
      <c r="N218" s="276"/>
      <c r="O218" s="276"/>
      <c r="P218" s="276"/>
      <c r="Q218" s="276"/>
      <c r="R218" s="276"/>
      <c r="S218" s="276"/>
      <c r="T218" s="276"/>
      <c r="U218" s="276"/>
      <c r="V218" s="276"/>
      <c r="W218" s="276"/>
      <c r="X218" s="276"/>
      <c r="Y218" s="276"/>
      <c r="Z218" s="276"/>
      <c r="AA218" s="276"/>
      <c r="AB218" s="276"/>
      <c r="AC218" s="276"/>
      <c r="AD218" s="276"/>
      <c r="AE218" s="276"/>
      <c r="AF218" s="276"/>
      <c r="AG218" s="276"/>
      <c r="AH218" s="276"/>
    </row>
    <row r="219" spans="2:34" ht="12.75">
      <c r="B219" s="271"/>
      <c r="C219" s="273"/>
      <c r="D219" s="271"/>
      <c r="E219" s="271"/>
      <c r="F219" s="271"/>
      <c r="G219" s="272"/>
      <c r="H219" s="272"/>
      <c r="I219" s="272"/>
      <c r="J219" s="272"/>
      <c r="K219" s="272"/>
      <c r="L219" s="272"/>
      <c r="M219" s="276"/>
      <c r="N219" s="276"/>
      <c r="O219" s="276"/>
      <c r="P219" s="276"/>
      <c r="Q219" s="276"/>
      <c r="R219" s="276"/>
      <c r="S219" s="276"/>
      <c r="T219" s="276"/>
      <c r="U219" s="276"/>
      <c r="V219" s="276"/>
      <c r="W219" s="276"/>
      <c r="X219" s="276"/>
      <c r="Y219" s="276"/>
      <c r="Z219" s="276"/>
      <c r="AA219" s="276"/>
      <c r="AB219" s="276"/>
      <c r="AC219" s="276"/>
      <c r="AD219" s="276"/>
      <c r="AE219" s="276"/>
      <c r="AF219" s="276"/>
      <c r="AG219" s="276"/>
      <c r="AH219" s="276"/>
    </row>
    <row r="220" spans="2:34" ht="12.75">
      <c r="B220" s="271"/>
      <c r="C220" s="273"/>
      <c r="D220" s="271"/>
      <c r="E220" s="271"/>
      <c r="F220" s="271"/>
      <c r="G220" s="272"/>
      <c r="H220" s="272"/>
      <c r="I220" s="272"/>
      <c r="J220" s="272"/>
      <c r="K220" s="272"/>
      <c r="L220" s="272"/>
      <c r="M220" s="276"/>
      <c r="N220" s="276"/>
      <c r="O220" s="276"/>
      <c r="P220" s="276"/>
      <c r="Q220" s="276"/>
      <c r="R220" s="276"/>
      <c r="S220" s="276"/>
      <c r="T220" s="276"/>
      <c r="U220" s="276"/>
      <c r="V220" s="276"/>
      <c r="W220" s="276"/>
      <c r="X220" s="276"/>
      <c r="Y220" s="276"/>
      <c r="Z220" s="276"/>
      <c r="AA220" s="276"/>
      <c r="AB220" s="276"/>
      <c r="AC220" s="276"/>
      <c r="AD220" s="276"/>
      <c r="AE220" s="276"/>
      <c r="AF220" s="276"/>
      <c r="AG220" s="276"/>
      <c r="AH220" s="276"/>
    </row>
    <row r="221" spans="2:34" ht="12.75">
      <c r="B221" s="271"/>
      <c r="C221" s="273"/>
      <c r="D221" s="271"/>
      <c r="E221" s="271"/>
      <c r="F221" s="271"/>
      <c r="G221" s="272"/>
      <c r="H221" s="272"/>
      <c r="I221" s="272"/>
      <c r="J221" s="272"/>
      <c r="K221" s="272"/>
      <c r="L221" s="272"/>
      <c r="M221" s="276"/>
      <c r="N221" s="276"/>
      <c r="O221" s="276"/>
      <c r="P221" s="276"/>
      <c r="Q221" s="276"/>
      <c r="R221" s="276"/>
      <c r="S221" s="276"/>
      <c r="T221" s="276"/>
      <c r="U221" s="276"/>
      <c r="V221" s="276"/>
      <c r="W221" s="276"/>
      <c r="X221" s="276"/>
      <c r="Y221" s="276"/>
      <c r="Z221" s="276"/>
      <c r="AA221" s="276"/>
      <c r="AB221" s="276"/>
      <c r="AC221" s="276"/>
      <c r="AD221" s="276"/>
      <c r="AE221" s="276"/>
      <c r="AF221" s="276"/>
      <c r="AG221" s="276"/>
      <c r="AH221" s="276"/>
    </row>
    <row r="222" spans="2:34" ht="12.75">
      <c r="B222" s="271"/>
      <c r="C222" s="273"/>
      <c r="D222" s="271"/>
      <c r="E222" s="271"/>
      <c r="F222" s="271"/>
      <c r="G222" s="272"/>
      <c r="H222" s="272"/>
      <c r="I222" s="272"/>
      <c r="J222" s="272"/>
      <c r="K222" s="272"/>
      <c r="L222" s="272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  <c r="AA222" s="276"/>
      <c r="AB222" s="276"/>
      <c r="AC222" s="276"/>
      <c r="AD222" s="276"/>
      <c r="AE222" s="276"/>
      <c r="AF222" s="276"/>
      <c r="AG222" s="276"/>
      <c r="AH222" s="276"/>
    </row>
    <row r="223" spans="2:34" ht="12.75">
      <c r="B223" s="271"/>
      <c r="C223" s="273"/>
      <c r="D223" s="271"/>
      <c r="E223" s="271"/>
      <c r="F223" s="271"/>
      <c r="G223" s="272"/>
      <c r="H223" s="272"/>
      <c r="I223" s="272"/>
      <c r="J223" s="272"/>
      <c r="K223" s="272"/>
      <c r="L223" s="272"/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276"/>
      <c r="X223" s="276"/>
      <c r="Y223" s="276"/>
      <c r="Z223" s="276"/>
      <c r="AA223" s="276"/>
      <c r="AB223" s="276"/>
      <c r="AC223" s="276"/>
      <c r="AD223" s="276"/>
      <c r="AE223" s="276"/>
      <c r="AF223" s="276"/>
      <c r="AG223" s="276"/>
      <c r="AH223" s="276"/>
    </row>
    <row r="224" spans="2:34" ht="12.75">
      <c r="B224" s="271"/>
      <c r="C224" s="273"/>
      <c r="D224" s="271"/>
      <c r="E224" s="271"/>
      <c r="F224" s="271"/>
      <c r="G224" s="272"/>
      <c r="H224" s="272"/>
      <c r="I224" s="272"/>
      <c r="J224" s="272"/>
      <c r="K224" s="272"/>
      <c r="L224" s="272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  <c r="AG224" s="276"/>
      <c r="AH224" s="276"/>
    </row>
    <row r="225" spans="2:34" ht="12.75">
      <c r="B225" s="271"/>
      <c r="C225" s="273"/>
      <c r="D225" s="271"/>
      <c r="E225" s="271"/>
      <c r="F225" s="271"/>
      <c r="G225" s="272"/>
      <c r="H225" s="272"/>
      <c r="I225" s="272"/>
      <c r="J225" s="272"/>
      <c r="K225" s="272"/>
      <c r="L225" s="272"/>
      <c r="M225" s="276"/>
      <c r="N225" s="276"/>
      <c r="O225" s="276"/>
      <c r="P225" s="276"/>
      <c r="Q225" s="276"/>
      <c r="R225" s="276"/>
      <c r="S225" s="276"/>
      <c r="T225" s="276"/>
      <c r="U225" s="276"/>
      <c r="V225" s="276"/>
      <c r="W225" s="276"/>
      <c r="X225" s="276"/>
      <c r="Y225" s="276"/>
      <c r="Z225" s="276"/>
      <c r="AA225" s="276"/>
      <c r="AB225" s="276"/>
      <c r="AC225" s="276"/>
      <c r="AD225" s="276"/>
      <c r="AE225" s="276"/>
      <c r="AF225" s="276"/>
      <c r="AG225" s="276"/>
      <c r="AH225" s="276"/>
    </row>
    <row r="226" spans="2:34" ht="12.75">
      <c r="B226" s="271"/>
      <c r="C226" s="273"/>
      <c r="D226" s="271"/>
      <c r="E226" s="271"/>
      <c r="F226" s="271"/>
      <c r="G226" s="272"/>
      <c r="H226" s="272"/>
      <c r="I226" s="272"/>
      <c r="J226" s="272"/>
      <c r="K226" s="272"/>
      <c r="L226" s="272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276"/>
      <c r="X226" s="276"/>
      <c r="Y226" s="276"/>
      <c r="Z226" s="276"/>
      <c r="AA226" s="276"/>
      <c r="AB226" s="276"/>
      <c r="AC226" s="276"/>
      <c r="AD226" s="276"/>
      <c r="AE226" s="276"/>
      <c r="AF226" s="276"/>
      <c r="AG226" s="276"/>
      <c r="AH226" s="276"/>
    </row>
    <row r="227" spans="2:34" ht="12.75">
      <c r="B227" s="271"/>
      <c r="C227" s="273"/>
      <c r="D227" s="271"/>
      <c r="E227" s="271"/>
      <c r="F227" s="271"/>
      <c r="G227" s="272"/>
      <c r="H227" s="272"/>
      <c r="I227" s="272"/>
      <c r="J227" s="272"/>
      <c r="K227" s="272"/>
      <c r="L227" s="272"/>
      <c r="M227" s="276"/>
      <c r="N227" s="276"/>
      <c r="O227" s="276"/>
      <c r="P227" s="276"/>
      <c r="Q227" s="276"/>
      <c r="R227" s="276"/>
      <c r="S227" s="276"/>
      <c r="T227" s="276"/>
      <c r="U227" s="276"/>
      <c r="V227" s="276"/>
      <c r="W227" s="276"/>
      <c r="X227" s="276"/>
      <c r="Y227" s="276"/>
      <c r="Z227" s="276"/>
      <c r="AA227" s="276"/>
      <c r="AB227" s="276"/>
      <c r="AC227" s="276"/>
      <c r="AD227" s="276"/>
      <c r="AE227" s="276"/>
      <c r="AF227" s="276"/>
      <c r="AG227" s="276"/>
      <c r="AH227" s="276"/>
    </row>
    <row r="228" spans="2:34" ht="12.75">
      <c r="B228" s="271"/>
      <c r="C228" s="273"/>
      <c r="D228" s="271"/>
      <c r="E228" s="271"/>
      <c r="F228" s="271"/>
      <c r="G228" s="272"/>
      <c r="H228" s="272"/>
      <c r="I228" s="272"/>
      <c r="J228" s="272"/>
      <c r="K228" s="272"/>
      <c r="L228" s="272"/>
      <c r="M228" s="276"/>
      <c r="N228" s="276"/>
      <c r="O228" s="276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276"/>
      <c r="AA228" s="276"/>
      <c r="AB228" s="276"/>
      <c r="AC228" s="276"/>
      <c r="AD228" s="276"/>
      <c r="AE228" s="276"/>
      <c r="AF228" s="276"/>
      <c r="AG228" s="276"/>
      <c r="AH228" s="276"/>
    </row>
    <row r="229" spans="2:34" ht="12.75">
      <c r="B229" s="271"/>
      <c r="C229" s="273"/>
      <c r="D229" s="271"/>
      <c r="E229" s="271"/>
      <c r="F229" s="271"/>
      <c r="G229" s="272"/>
      <c r="H229" s="272"/>
      <c r="I229" s="272"/>
      <c r="J229" s="272"/>
      <c r="K229" s="272"/>
      <c r="L229" s="272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</row>
    <row r="230" spans="2:34" ht="12.75">
      <c r="B230" s="271"/>
      <c r="C230" s="273"/>
      <c r="D230" s="271"/>
      <c r="E230" s="271"/>
      <c r="F230" s="271"/>
      <c r="G230" s="272"/>
      <c r="H230" s="272"/>
      <c r="I230" s="272"/>
      <c r="J230" s="272"/>
      <c r="K230" s="272"/>
      <c r="L230" s="272"/>
      <c r="M230" s="276"/>
      <c r="N230" s="276"/>
      <c r="O230" s="276"/>
      <c r="P230" s="276"/>
      <c r="Q230" s="276"/>
      <c r="R230" s="276"/>
      <c r="S230" s="276"/>
      <c r="T230" s="276"/>
      <c r="U230" s="276"/>
      <c r="V230" s="276"/>
      <c r="W230" s="276"/>
      <c r="X230" s="276"/>
      <c r="Y230" s="276"/>
      <c r="Z230" s="276"/>
      <c r="AA230" s="276"/>
      <c r="AB230" s="276"/>
      <c r="AC230" s="276"/>
      <c r="AD230" s="276"/>
      <c r="AE230" s="276"/>
      <c r="AF230" s="276"/>
      <c r="AG230" s="276"/>
      <c r="AH230" s="276"/>
    </row>
    <row r="231" spans="2:34" ht="12.75">
      <c r="B231" s="271"/>
      <c r="C231" s="273"/>
      <c r="D231" s="271"/>
      <c r="E231" s="271"/>
      <c r="F231" s="271"/>
      <c r="G231" s="272"/>
      <c r="H231" s="272"/>
      <c r="I231" s="272"/>
      <c r="J231" s="272"/>
      <c r="K231" s="272"/>
      <c r="L231" s="272"/>
      <c r="M231" s="276"/>
      <c r="N231" s="276"/>
      <c r="O231" s="276"/>
      <c r="P231" s="276"/>
      <c r="Q231" s="276"/>
      <c r="R231" s="276"/>
      <c r="S231" s="276"/>
      <c r="T231" s="276"/>
      <c r="U231" s="276"/>
      <c r="V231" s="276"/>
      <c r="W231" s="276"/>
      <c r="X231" s="276"/>
      <c r="Y231" s="276"/>
      <c r="Z231" s="276"/>
      <c r="AA231" s="276"/>
      <c r="AB231" s="276"/>
      <c r="AC231" s="276"/>
      <c r="AD231" s="276"/>
      <c r="AE231" s="276"/>
      <c r="AF231" s="276"/>
      <c r="AG231" s="276"/>
      <c r="AH231" s="276"/>
    </row>
    <row r="232" spans="2:34" ht="12.75">
      <c r="B232" s="271"/>
      <c r="C232" s="273"/>
      <c r="D232" s="271"/>
      <c r="E232" s="271"/>
      <c r="F232" s="271"/>
      <c r="G232" s="272"/>
      <c r="H232" s="272"/>
      <c r="I232" s="272"/>
      <c r="J232" s="272"/>
      <c r="K232" s="272"/>
      <c r="L232" s="272"/>
      <c r="M232" s="276"/>
      <c r="N232" s="276"/>
      <c r="O232" s="276"/>
      <c r="P232" s="276"/>
      <c r="Q232" s="276"/>
      <c r="R232" s="276"/>
      <c r="S232" s="276"/>
      <c r="T232" s="276"/>
      <c r="U232" s="276"/>
      <c r="V232" s="276"/>
      <c r="W232" s="276"/>
      <c r="X232" s="276"/>
      <c r="Y232" s="276"/>
      <c r="Z232" s="276"/>
      <c r="AA232" s="276"/>
      <c r="AB232" s="276"/>
      <c r="AC232" s="276"/>
      <c r="AD232" s="276"/>
      <c r="AE232" s="276"/>
      <c r="AF232" s="276"/>
      <c r="AG232" s="276"/>
      <c r="AH232" s="276"/>
    </row>
    <row r="233" spans="2:34" ht="12.75">
      <c r="B233" s="271"/>
      <c r="C233" s="273"/>
      <c r="D233" s="271"/>
      <c r="E233" s="271"/>
      <c r="F233" s="271"/>
      <c r="G233" s="272"/>
      <c r="H233" s="272"/>
      <c r="I233" s="272"/>
      <c r="J233" s="272"/>
      <c r="K233" s="272"/>
      <c r="L233" s="272"/>
      <c r="M233" s="276"/>
      <c r="N233" s="276"/>
      <c r="O233" s="276"/>
      <c r="P233" s="276"/>
      <c r="Q233" s="276"/>
      <c r="R233" s="276"/>
      <c r="S233" s="276"/>
      <c r="T233" s="276"/>
      <c r="U233" s="276"/>
      <c r="V233" s="276"/>
      <c r="W233" s="276"/>
      <c r="X233" s="276"/>
      <c r="Y233" s="276"/>
      <c r="Z233" s="276"/>
      <c r="AA233" s="276"/>
      <c r="AB233" s="276"/>
      <c r="AC233" s="276"/>
      <c r="AD233" s="276"/>
      <c r="AE233" s="276"/>
      <c r="AF233" s="276"/>
      <c r="AG233" s="276"/>
      <c r="AH233" s="276"/>
    </row>
    <row r="234" spans="2:34" ht="12.75">
      <c r="B234" s="271"/>
      <c r="C234" s="273"/>
      <c r="D234" s="271"/>
      <c r="E234" s="271"/>
      <c r="F234" s="271"/>
      <c r="G234" s="272"/>
      <c r="H234" s="272"/>
      <c r="I234" s="272"/>
      <c r="J234" s="272"/>
      <c r="K234" s="272"/>
      <c r="L234" s="272"/>
      <c r="M234" s="276"/>
      <c r="N234" s="276"/>
      <c r="O234" s="276"/>
      <c r="P234" s="276"/>
      <c r="Q234" s="276"/>
      <c r="R234" s="276"/>
      <c r="S234" s="276"/>
      <c r="T234" s="276"/>
      <c r="U234" s="276"/>
      <c r="V234" s="276"/>
      <c r="W234" s="276"/>
      <c r="X234" s="276"/>
      <c r="Y234" s="276"/>
      <c r="Z234" s="276"/>
      <c r="AA234" s="276"/>
      <c r="AB234" s="276"/>
      <c r="AC234" s="276"/>
      <c r="AD234" s="276"/>
      <c r="AE234" s="276"/>
      <c r="AF234" s="276"/>
      <c r="AG234" s="276"/>
      <c r="AH234" s="276"/>
    </row>
    <row r="235" spans="2:34" ht="12.75">
      <c r="B235" s="271"/>
      <c r="C235" s="273"/>
      <c r="D235" s="271"/>
      <c r="E235" s="271"/>
      <c r="F235" s="271"/>
      <c r="G235" s="272"/>
      <c r="H235" s="272"/>
      <c r="I235" s="272"/>
      <c r="J235" s="272"/>
      <c r="K235" s="272"/>
      <c r="L235" s="272"/>
      <c r="M235" s="276"/>
      <c r="N235" s="276"/>
      <c r="O235" s="276"/>
      <c r="P235" s="276"/>
      <c r="Q235" s="276"/>
      <c r="R235" s="276"/>
      <c r="S235" s="276"/>
      <c r="T235" s="276"/>
      <c r="U235" s="276"/>
      <c r="V235" s="276"/>
      <c r="W235" s="276"/>
      <c r="X235" s="276"/>
      <c r="Y235" s="276"/>
      <c r="Z235" s="276"/>
      <c r="AA235" s="276"/>
      <c r="AB235" s="276"/>
      <c r="AC235" s="276"/>
      <c r="AD235" s="276"/>
      <c r="AE235" s="276"/>
      <c r="AF235" s="276"/>
      <c r="AG235" s="276"/>
      <c r="AH235" s="276"/>
    </row>
    <row r="236" spans="2:34" ht="12.75">
      <c r="B236" s="271"/>
      <c r="C236" s="273"/>
      <c r="D236" s="271"/>
      <c r="E236" s="271"/>
      <c r="F236" s="271"/>
      <c r="G236" s="272"/>
      <c r="H236" s="272"/>
      <c r="I236" s="272"/>
      <c r="J236" s="272"/>
      <c r="K236" s="272"/>
      <c r="L236" s="272"/>
      <c r="M236" s="276"/>
      <c r="N236" s="276"/>
      <c r="O236" s="276"/>
      <c r="P236" s="276"/>
      <c r="Q236" s="276"/>
      <c r="R236" s="276"/>
      <c r="S236" s="276"/>
      <c r="T236" s="276"/>
      <c r="U236" s="276"/>
      <c r="V236" s="276"/>
      <c r="W236" s="276"/>
      <c r="X236" s="276"/>
      <c r="Y236" s="276"/>
      <c r="Z236" s="276"/>
      <c r="AA236" s="276"/>
      <c r="AB236" s="276"/>
      <c r="AC236" s="276"/>
      <c r="AD236" s="276"/>
      <c r="AE236" s="276"/>
      <c r="AF236" s="276"/>
      <c r="AG236" s="276"/>
      <c r="AH236" s="276"/>
    </row>
    <row r="237" spans="2:34" ht="12.75">
      <c r="B237" s="271"/>
      <c r="C237" s="273"/>
      <c r="D237" s="271"/>
      <c r="E237" s="271"/>
      <c r="F237" s="271"/>
      <c r="G237" s="272"/>
      <c r="H237" s="272"/>
      <c r="I237" s="272"/>
      <c r="J237" s="272"/>
      <c r="K237" s="272"/>
      <c r="L237" s="272"/>
      <c r="M237" s="276"/>
      <c r="N237" s="276"/>
      <c r="O237" s="276"/>
      <c r="P237" s="276"/>
      <c r="Q237" s="276"/>
      <c r="R237" s="276"/>
      <c r="S237" s="276"/>
      <c r="T237" s="276"/>
      <c r="U237" s="276"/>
      <c r="V237" s="276"/>
      <c r="W237" s="276"/>
      <c r="X237" s="276"/>
      <c r="Y237" s="276"/>
      <c r="Z237" s="276"/>
      <c r="AA237" s="276"/>
      <c r="AB237" s="276"/>
      <c r="AC237" s="276"/>
      <c r="AD237" s="276"/>
      <c r="AE237" s="276"/>
      <c r="AF237" s="276"/>
      <c r="AG237" s="276"/>
      <c r="AH237" s="276"/>
    </row>
    <row r="238" spans="2:34" ht="12.75">
      <c r="B238" s="271"/>
      <c r="C238" s="273"/>
      <c r="D238" s="271"/>
      <c r="E238" s="271"/>
      <c r="F238" s="271"/>
      <c r="G238" s="272"/>
      <c r="H238" s="272"/>
      <c r="I238" s="272"/>
      <c r="J238" s="272"/>
      <c r="K238" s="272"/>
      <c r="L238" s="272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  <c r="AA238" s="276"/>
      <c r="AB238" s="276"/>
      <c r="AC238" s="276"/>
      <c r="AD238" s="276"/>
      <c r="AE238" s="276"/>
      <c r="AF238" s="276"/>
      <c r="AG238" s="276"/>
      <c r="AH238" s="276"/>
    </row>
    <row r="239" spans="2:34" ht="12.75">
      <c r="B239" s="271"/>
      <c r="C239" s="273"/>
      <c r="D239" s="271"/>
      <c r="E239" s="271"/>
      <c r="F239" s="271"/>
      <c r="G239" s="272"/>
      <c r="H239" s="272"/>
      <c r="I239" s="272"/>
      <c r="J239" s="272"/>
      <c r="K239" s="272"/>
      <c r="L239" s="272"/>
      <c r="M239" s="276"/>
      <c r="N239" s="276"/>
      <c r="O239" s="276"/>
      <c r="P239" s="276"/>
      <c r="Q239" s="276"/>
      <c r="R239" s="276"/>
      <c r="S239" s="276"/>
      <c r="T239" s="276"/>
      <c r="U239" s="276"/>
      <c r="V239" s="276"/>
      <c r="W239" s="276"/>
      <c r="X239" s="276"/>
      <c r="Y239" s="276"/>
      <c r="Z239" s="276"/>
      <c r="AA239" s="276"/>
      <c r="AB239" s="276"/>
      <c r="AC239" s="276"/>
      <c r="AD239" s="276"/>
      <c r="AE239" s="276"/>
      <c r="AF239" s="276"/>
      <c r="AG239" s="276"/>
      <c r="AH239" s="276"/>
    </row>
    <row r="240" spans="2:34" ht="12.75">
      <c r="B240" s="271"/>
      <c r="C240" s="273"/>
      <c r="D240" s="271"/>
      <c r="E240" s="271"/>
      <c r="F240" s="271"/>
      <c r="G240" s="272"/>
      <c r="H240" s="272"/>
      <c r="I240" s="272"/>
      <c r="J240" s="272"/>
      <c r="K240" s="272"/>
      <c r="L240" s="272"/>
      <c r="M240" s="276"/>
      <c r="N240" s="276"/>
      <c r="O240" s="276"/>
      <c r="P240" s="276"/>
      <c r="Q240" s="276"/>
      <c r="R240" s="276"/>
      <c r="S240" s="276"/>
      <c r="T240" s="276"/>
      <c r="U240" s="276"/>
      <c r="V240" s="276"/>
      <c r="W240" s="276"/>
      <c r="X240" s="276"/>
      <c r="Y240" s="276"/>
      <c r="Z240" s="276"/>
      <c r="AA240" s="276"/>
      <c r="AB240" s="276"/>
      <c r="AC240" s="276"/>
      <c r="AD240" s="276"/>
      <c r="AE240" s="276"/>
      <c r="AF240" s="276"/>
      <c r="AG240" s="276"/>
      <c r="AH240" s="276"/>
    </row>
    <row r="241" spans="2:34" ht="12.75">
      <c r="B241" s="271"/>
      <c r="C241" s="273"/>
      <c r="D241" s="271"/>
      <c r="E241" s="271"/>
      <c r="F241" s="271"/>
      <c r="G241" s="272"/>
      <c r="H241" s="272"/>
      <c r="I241" s="272"/>
      <c r="J241" s="272"/>
      <c r="K241" s="272"/>
      <c r="L241" s="272"/>
      <c r="M241" s="276"/>
      <c r="N241" s="276"/>
      <c r="O241" s="276"/>
      <c r="P241" s="276"/>
      <c r="Q241" s="276"/>
      <c r="R241" s="276"/>
      <c r="S241" s="276"/>
      <c r="T241" s="276"/>
      <c r="U241" s="276"/>
      <c r="V241" s="276"/>
      <c r="W241" s="276"/>
      <c r="X241" s="276"/>
      <c r="Y241" s="276"/>
      <c r="Z241" s="276"/>
      <c r="AA241" s="276"/>
      <c r="AB241" s="276"/>
      <c r="AC241" s="276"/>
      <c r="AD241" s="276"/>
      <c r="AE241" s="276"/>
      <c r="AF241" s="276"/>
      <c r="AG241" s="276"/>
      <c r="AH241" s="276"/>
    </row>
    <row r="242" spans="2:34" ht="12.75">
      <c r="B242" s="271"/>
      <c r="C242" s="273"/>
      <c r="D242" s="271"/>
      <c r="E242" s="271"/>
      <c r="F242" s="271"/>
      <c r="G242" s="272"/>
      <c r="H242" s="272"/>
      <c r="I242" s="272"/>
      <c r="J242" s="272"/>
      <c r="K242" s="272"/>
      <c r="L242" s="272"/>
      <c r="M242" s="276"/>
      <c r="N242" s="276"/>
      <c r="O242" s="276"/>
      <c r="P242" s="276"/>
      <c r="Q242" s="276"/>
      <c r="R242" s="276"/>
      <c r="S242" s="276"/>
      <c r="T242" s="276"/>
      <c r="U242" s="276"/>
      <c r="V242" s="276"/>
      <c r="W242" s="276"/>
      <c r="X242" s="276"/>
      <c r="Y242" s="276"/>
      <c r="Z242" s="276"/>
      <c r="AA242" s="276"/>
      <c r="AB242" s="276"/>
      <c r="AC242" s="276"/>
      <c r="AD242" s="276"/>
      <c r="AE242" s="276"/>
      <c r="AF242" s="276"/>
      <c r="AG242" s="276"/>
      <c r="AH242" s="276"/>
    </row>
    <row r="243" spans="2:34" ht="12.75">
      <c r="B243" s="271"/>
      <c r="C243" s="273"/>
      <c r="D243" s="271"/>
      <c r="E243" s="271"/>
      <c r="F243" s="271"/>
      <c r="G243" s="272"/>
      <c r="H243" s="272"/>
      <c r="I243" s="272"/>
      <c r="J243" s="272"/>
      <c r="K243" s="272"/>
      <c r="L243" s="272"/>
      <c r="M243" s="276"/>
      <c r="N243" s="276"/>
      <c r="O243" s="276"/>
      <c r="P243" s="276"/>
      <c r="Q243" s="276"/>
      <c r="R243" s="276"/>
      <c r="S243" s="276"/>
      <c r="T243" s="276"/>
      <c r="U243" s="276"/>
      <c r="V243" s="276"/>
      <c r="W243" s="276"/>
      <c r="X243" s="276"/>
      <c r="Y243" s="276"/>
      <c r="Z243" s="276"/>
      <c r="AA243" s="276"/>
      <c r="AB243" s="276"/>
      <c r="AC243" s="276"/>
      <c r="AD243" s="276"/>
      <c r="AE243" s="276"/>
      <c r="AF243" s="276"/>
      <c r="AG243" s="276"/>
      <c r="AH243" s="276"/>
    </row>
    <row r="244" spans="2:34" ht="12.75">
      <c r="B244" s="271"/>
      <c r="C244" s="273"/>
      <c r="D244" s="271"/>
      <c r="E244" s="271"/>
      <c r="F244" s="271"/>
      <c r="G244" s="272"/>
      <c r="H244" s="272"/>
      <c r="I244" s="272"/>
      <c r="J244" s="272"/>
      <c r="K244" s="272"/>
      <c r="L244" s="272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  <c r="AA244" s="276"/>
      <c r="AB244" s="276"/>
      <c r="AC244" s="276"/>
      <c r="AD244" s="276"/>
      <c r="AE244" s="276"/>
      <c r="AF244" s="276"/>
      <c r="AG244" s="276"/>
      <c r="AH244" s="276"/>
    </row>
    <row r="245" spans="2:34" ht="12.75">
      <c r="B245" s="271"/>
      <c r="C245" s="273"/>
      <c r="D245" s="271"/>
      <c r="E245" s="271"/>
      <c r="F245" s="271"/>
      <c r="G245" s="272"/>
      <c r="H245" s="272"/>
      <c r="I245" s="272"/>
      <c r="J245" s="272"/>
      <c r="K245" s="272"/>
      <c r="L245" s="272"/>
      <c r="M245" s="276"/>
      <c r="N245" s="276"/>
      <c r="O245" s="276"/>
      <c r="P245" s="276"/>
      <c r="Q245" s="276"/>
      <c r="R245" s="276"/>
      <c r="S245" s="276"/>
      <c r="T245" s="276"/>
      <c r="U245" s="276"/>
      <c r="V245" s="276"/>
      <c r="W245" s="276"/>
      <c r="X245" s="276"/>
      <c r="Y245" s="276"/>
      <c r="Z245" s="276"/>
      <c r="AA245" s="276"/>
      <c r="AB245" s="276"/>
      <c r="AC245" s="276"/>
      <c r="AD245" s="276"/>
      <c r="AE245" s="276"/>
      <c r="AF245" s="276"/>
      <c r="AG245" s="276"/>
      <c r="AH245" s="276"/>
    </row>
    <row r="246" spans="2:34" ht="12.75">
      <c r="B246" s="271"/>
      <c r="C246" s="273"/>
      <c r="D246" s="271"/>
      <c r="E246" s="271"/>
      <c r="F246" s="271"/>
      <c r="G246" s="272"/>
      <c r="H246" s="272"/>
      <c r="I246" s="272"/>
      <c r="J246" s="272"/>
      <c r="K246" s="272"/>
      <c r="L246" s="272"/>
      <c r="M246" s="276"/>
      <c r="N246" s="276"/>
      <c r="O246" s="276"/>
      <c r="P246" s="276"/>
      <c r="Q246" s="276"/>
      <c r="R246" s="276"/>
      <c r="S246" s="276"/>
      <c r="T246" s="276"/>
      <c r="U246" s="276"/>
      <c r="V246" s="276"/>
      <c r="W246" s="276"/>
      <c r="X246" s="276"/>
      <c r="Y246" s="276"/>
      <c r="Z246" s="276"/>
      <c r="AA246" s="276"/>
      <c r="AB246" s="276"/>
      <c r="AC246" s="276"/>
      <c r="AD246" s="276"/>
      <c r="AE246" s="276"/>
      <c r="AF246" s="276"/>
      <c r="AG246" s="276"/>
      <c r="AH246" s="276"/>
    </row>
    <row r="247" spans="2:34" ht="12.75">
      <c r="B247" s="271"/>
      <c r="C247" s="273"/>
      <c r="D247" s="271"/>
      <c r="E247" s="271"/>
      <c r="F247" s="271"/>
      <c r="G247" s="272"/>
      <c r="H247" s="272"/>
      <c r="I247" s="272"/>
      <c r="J247" s="272"/>
      <c r="K247" s="272"/>
      <c r="L247" s="272"/>
      <c r="M247" s="276"/>
      <c r="N247" s="276"/>
      <c r="O247" s="276"/>
      <c r="P247" s="276"/>
      <c r="Q247" s="276"/>
      <c r="R247" s="276"/>
      <c r="S247" s="276"/>
      <c r="T247" s="276"/>
      <c r="U247" s="276"/>
      <c r="V247" s="276"/>
      <c r="W247" s="276"/>
      <c r="X247" s="276"/>
      <c r="Y247" s="276"/>
      <c r="Z247" s="276"/>
      <c r="AA247" s="276"/>
      <c r="AB247" s="276"/>
      <c r="AC247" s="276"/>
      <c r="AD247" s="276"/>
      <c r="AE247" s="276"/>
      <c r="AF247" s="276"/>
      <c r="AG247" s="276"/>
      <c r="AH247" s="276"/>
    </row>
    <row r="248" spans="2:34" ht="12.75">
      <c r="B248" s="271"/>
      <c r="C248" s="273"/>
      <c r="D248" s="271"/>
      <c r="E248" s="271"/>
      <c r="F248" s="271"/>
      <c r="G248" s="272"/>
      <c r="H248" s="272"/>
      <c r="I248" s="272"/>
      <c r="J248" s="272"/>
      <c r="K248" s="272"/>
      <c r="L248" s="272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  <c r="AA248" s="276"/>
      <c r="AB248" s="276"/>
      <c r="AC248" s="276"/>
      <c r="AD248" s="276"/>
      <c r="AE248" s="276"/>
      <c r="AF248" s="276"/>
      <c r="AG248" s="276"/>
      <c r="AH248" s="276"/>
    </row>
    <row r="249" spans="2:34" ht="12.75">
      <c r="B249" s="271"/>
      <c r="C249" s="273"/>
      <c r="D249" s="271"/>
      <c r="E249" s="271"/>
      <c r="F249" s="271"/>
      <c r="G249" s="272"/>
      <c r="H249" s="272"/>
      <c r="I249" s="272"/>
      <c r="J249" s="272"/>
      <c r="K249" s="272"/>
      <c r="L249" s="272"/>
      <c r="M249" s="276"/>
      <c r="N249" s="276"/>
      <c r="O249" s="276"/>
      <c r="P249" s="276"/>
      <c r="Q249" s="276"/>
      <c r="R249" s="276"/>
      <c r="S249" s="276"/>
      <c r="T249" s="276"/>
      <c r="U249" s="276"/>
      <c r="V249" s="276"/>
      <c r="W249" s="276"/>
      <c r="X249" s="276"/>
      <c r="Y249" s="276"/>
      <c r="Z249" s="276"/>
      <c r="AA249" s="276"/>
      <c r="AB249" s="276"/>
      <c r="AC249" s="276"/>
      <c r="AD249" s="276"/>
      <c r="AE249" s="276"/>
      <c r="AF249" s="276"/>
      <c r="AG249" s="276"/>
      <c r="AH249" s="276"/>
    </row>
    <row r="250" spans="2:34" ht="12.75">
      <c r="B250" s="271"/>
      <c r="C250" s="273"/>
      <c r="D250" s="271"/>
      <c r="E250" s="271"/>
      <c r="F250" s="271"/>
      <c r="G250" s="272"/>
      <c r="H250" s="272"/>
      <c r="I250" s="272"/>
      <c r="J250" s="272"/>
      <c r="K250" s="272"/>
      <c r="L250" s="272"/>
      <c r="M250" s="276"/>
      <c r="N250" s="276"/>
      <c r="O250" s="276"/>
      <c r="P250" s="276"/>
      <c r="Q250" s="276"/>
      <c r="R250" s="276"/>
      <c r="S250" s="276"/>
      <c r="T250" s="276"/>
      <c r="U250" s="276"/>
      <c r="V250" s="276"/>
      <c r="W250" s="276"/>
      <c r="X250" s="276"/>
      <c r="Y250" s="276"/>
      <c r="Z250" s="276"/>
      <c r="AA250" s="276"/>
      <c r="AB250" s="276"/>
      <c r="AC250" s="276"/>
      <c r="AD250" s="276"/>
      <c r="AE250" s="276"/>
      <c r="AF250" s="276"/>
      <c r="AG250" s="276"/>
      <c r="AH250" s="276"/>
    </row>
    <row r="251" spans="2:34" ht="12.75">
      <c r="B251" s="271"/>
      <c r="C251" s="273"/>
      <c r="D251" s="271"/>
      <c r="E251" s="271"/>
      <c r="F251" s="271"/>
      <c r="G251" s="272"/>
      <c r="H251" s="272"/>
      <c r="I251" s="272"/>
      <c r="J251" s="272"/>
      <c r="K251" s="272"/>
      <c r="L251" s="272"/>
      <c r="M251" s="276"/>
      <c r="N251" s="276"/>
      <c r="O251" s="276"/>
      <c r="P251" s="276"/>
      <c r="Q251" s="276"/>
      <c r="R251" s="276"/>
      <c r="S251" s="276"/>
      <c r="T251" s="276"/>
      <c r="U251" s="276"/>
      <c r="V251" s="276"/>
      <c r="W251" s="276"/>
      <c r="X251" s="276"/>
      <c r="Y251" s="276"/>
      <c r="Z251" s="276"/>
      <c r="AA251" s="276"/>
      <c r="AB251" s="276"/>
      <c r="AC251" s="276"/>
      <c r="AD251" s="276"/>
      <c r="AE251" s="276"/>
      <c r="AF251" s="276"/>
      <c r="AG251" s="276"/>
      <c r="AH251" s="276"/>
    </row>
    <row r="252" spans="2:34" ht="12.75">
      <c r="B252" s="271"/>
      <c r="C252" s="273"/>
      <c r="D252" s="271"/>
      <c r="E252" s="271"/>
      <c r="F252" s="271"/>
      <c r="G252" s="272"/>
      <c r="H252" s="272"/>
      <c r="I252" s="272"/>
      <c r="J252" s="272"/>
      <c r="K252" s="272"/>
      <c r="L252" s="272"/>
      <c r="M252" s="276"/>
      <c r="N252" s="276"/>
      <c r="O252" s="276"/>
      <c r="P252" s="276"/>
      <c r="Q252" s="276"/>
      <c r="R252" s="276"/>
      <c r="S252" s="276"/>
      <c r="T252" s="276"/>
      <c r="U252" s="276"/>
      <c r="V252" s="276"/>
      <c r="W252" s="276"/>
      <c r="X252" s="276"/>
      <c r="Y252" s="276"/>
      <c r="Z252" s="276"/>
      <c r="AA252" s="276"/>
      <c r="AB252" s="276"/>
      <c r="AC252" s="276"/>
      <c r="AD252" s="276"/>
      <c r="AE252" s="276"/>
      <c r="AF252" s="276"/>
      <c r="AG252" s="276"/>
      <c r="AH252" s="276"/>
    </row>
    <row r="253" spans="2:34" ht="12.75">
      <c r="B253" s="271"/>
      <c r="C253" s="273"/>
      <c r="D253" s="271"/>
      <c r="E253" s="271"/>
      <c r="F253" s="271"/>
      <c r="G253" s="272"/>
      <c r="H253" s="272"/>
      <c r="I253" s="272"/>
      <c r="J253" s="272"/>
      <c r="K253" s="272"/>
      <c r="L253" s="272"/>
      <c r="M253" s="276"/>
      <c r="N253" s="276"/>
      <c r="O253" s="276"/>
      <c r="P253" s="276"/>
      <c r="Q253" s="276"/>
      <c r="R253" s="276"/>
      <c r="S253" s="276"/>
      <c r="T253" s="276"/>
      <c r="U253" s="276"/>
      <c r="V253" s="276"/>
      <c r="W253" s="276"/>
      <c r="X253" s="276"/>
      <c r="Y253" s="276"/>
      <c r="Z253" s="276"/>
      <c r="AA253" s="276"/>
      <c r="AB253" s="276"/>
      <c r="AC253" s="276"/>
      <c r="AD253" s="276"/>
      <c r="AE253" s="276"/>
      <c r="AF253" s="276"/>
      <c r="AG253" s="276"/>
      <c r="AH253" s="276"/>
    </row>
    <row r="254" spans="2:34" ht="12.75">
      <c r="B254" s="271"/>
      <c r="C254" s="273"/>
      <c r="D254" s="271"/>
      <c r="E254" s="271"/>
      <c r="F254" s="271"/>
      <c r="G254" s="272"/>
      <c r="H254" s="272"/>
      <c r="I254" s="272"/>
      <c r="J254" s="272"/>
      <c r="K254" s="272"/>
      <c r="L254" s="272"/>
      <c r="M254" s="276"/>
      <c r="N254" s="276"/>
      <c r="O254" s="276"/>
      <c r="P254" s="276"/>
      <c r="Q254" s="276"/>
      <c r="R254" s="276"/>
      <c r="S254" s="276"/>
      <c r="T254" s="276"/>
      <c r="U254" s="276"/>
      <c r="V254" s="276"/>
      <c r="W254" s="276"/>
      <c r="X254" s="276"/>
      <c r="Y254" s="276"/>
      <c r="Z254" s="276"/>
      <c r="AA254" s="276"/>
      <c r="AB254" s="276"/>
      <c r="AC254" s="276"/>
      <c r="AD254" s="276"/>
      <c r="AE254" s="276"/>
      <c r="AF254" s="276"/>
      <c r="AG254" s="276"/>
      <c r="AH254" s="276"/>
    </row>
    <row r="255" spans="2:34" ht="12.75">
      <c r="B255" s="271"/>
      <c r="C255" s="273"/>
      <c r="D255" s="271"/>
      <c r="E255" s="271"/>
      <c r="F255" s="271"/>
      <c r="G255" s="272"/>
      <c r="H255" s="272"/>
      <c r="I255" s="272"/>
      <c r="J255" s="272"/>
      <c r="K255" s="272"/>
      <c r="L255" s="272"/>
      <c r="M255" s="276"/>
      <c r="N255" s="276"/>
      <c r="O255" s="276"/>
      <c r="P255" s="276"/>
      <c r="Q255" s="276"/>
      <c r="R255" s="276"/>
      <c r="S255" s="276"/>
      <c r="T255" s="276"/>
      <c r="U255" s="276"/>
      <c r="V255" s="276"/>
      <c r="W255" s="276"/>
      <c r="X255" s="276"/>
      <c r="Y255" s="276"/>
      <c r="Z255" s="276"/>
      <c r="AA255" s="276"/>
      <c r="AB255" s="276"/>
      <c r="AC255" s="276"/>
      <c r="AD255" s="276"/>
      <c r="AE255" s="276"/>
      <c r="AF255" s="276"/>
      <c r="AG255" s="276"/>
      <c r="AH255" s="276"/>
    </row>
    <row r="256" spans="2:34" ht="12.75">
      <c r="B256" s="271"/>
      <c r="C256" s="273"/>
      <c r="D256" s="271"/>
      <c r="E256" s="271"/>
      <c r="F256" s="271"/>
      <c r="G256" s="272"/>
      <c r="H256" s="272"/>
      <c r="I256" s="272"/>
      <c r="J256" s="272"/>
      <c r="K256" s="272"/>
      <c r="L256" s="272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  <c r="AA256" s="276"/>
      <c r="AB256" s="276"/>
      <c r="AC256" s="276"/>
      <c r="AD256" s="276"/>
      <c r="AE256" s="276"/>
      <c r="AF256" s="276"/>
      <c r="AG256" s="276"/>
      <c r="AH256" s="276"/>
    </row>
    <row r="257" spans="2:34" ht="12.75">
      <c r="B257" s="271"/>
      <c r="C257" s="273"/>
      <c r="D257" s="271"/>
      <c r="E257" s="271"/>
      <c r="F257" s="271"/>
      <c r="G257" s="272"/>
      <c r="H257" s="272"/>
      <c r="I257" s="272"/>
      <c r="J257" s="272"/>
      <c r="K257" s="272"/>
      <c r="L257" s="272"/>
      <c r="M257" s="276"/>
      <c r="N257" s="276"/>
      <c r="O257" s="276"/>
      <c r="P257" s="276"/>
      <c r="Q257" s="276"/>
      <c r="R257" s="276"/>
      <c r="S257" s="276"/>
      <c r="T257" s="276"/>
      <c r="U257" s="276"/>
      <c r="V257" s="276"/>
      <c r="W257" s="276"/>
      <c r="X257" s="276"/>
      <c r="Y257" s="276"/>
      <c r="Z257" s="276"/>
      <c r="AA257" s="276"/>
      <c r="AB257" s="276"/>
      <c r="AC257" s="276"/>
      <c r="AD257" s="276"/>
      <c r="AE257" s="276"/>
      <c r="AF257" s="276"/>
      <c r="AG257" s="276"/>
      <c r="AH257" s="276"/>
    </row>
    <row r="258" spans="2:34" ht="12.75">
      <c r="B258" s="271"/>
      <c r="C258" s="273"/>
      <c r="D258" s="271"/>
      <c r="E258" s="271"/>
      <c r="F258" s="271"/>
      <c r="G258" s="272"/>
      <c r="H258" s="272"/>
      <c r="I258" s="272"/>
      <c r="J258" s="272"/>
      <c r="K258" s="272"/>
      <c r="L258" s="272"/>
      <c r="M258" s="276"/>
      <c r="N258" s="276"/>
      <c r="O258" s="276"/>
      <c r="P258" s="276"/>
      <c r="Q258" s="276"/>
      <c r="R258" s="276"/>
      <c r="S258" s="276"/>
      <c r="T258" s="276"/>
      <c r="U258" s="276"/>
      <c r="V258" s="276"/>
      <c r="W258" s="276"/>
      <c r="X258" s="276"/>
      <c r="Y258" s="276"/>
      <c r="Z258" s="276"/>
      <c r="AA258" s="276"/>
      <c r="AB258" s="276"/>
      <c r="AC258" s="276"/>
      <c r="AD258" s="276"/>
      <c r="AE258" s="276"/>
      <c r="AF258" s="276"/>
      <c r="AG258" s="276"/>
      <c r="AH258" s="276"/>
    </row>
    <row r="259" spans="2:34" ht="12.75">
      <c r="B259" s="271"/>
      <c r="C259" s="273"/>
      <c r="D259" s="271"/>
      <c r="E259" s="271"/>
      <c r="F259" s="271"/>
      <c r="G259" s="272"/>
      <c r="H259" s="272"/>
      <c r="I259" s="272"/>
      <c r="J259" s="272"/>
      <c r="K259" s="272"/>
      <c r="L259" s="272"/>
      <c r="M259" s="276"/>
      <c r="N259" s="276"/>
      <c r="O259" s="276"/>
      <c r="P259" s="276"/>
      <c r="Q259" s="276"/>
      <c r="R259" s="276"/>
      <c r="S259" s="276"/>
      <c r="T259" s="276"/>
      <c r="U259" s="276"/>
      <c r="V259" s="276"/>
      <c r="W259" s="276"/>
      <c r="X259" s="276"/>
      <c r="Y259" s="276"/>
      <c r="Z259" s="276"/>
      <c r="AA259" s="276"/>
      <c r="AB259" s="276"/>
      <c r="AC259" s="276"/>
      <c r="AD259" s="276"/>
      <c r="AE259" s="276"/>
      <c r="AF259" s="276"/>
      <c r="AG259" s="276"/>
      <c r="AH259" s="276"/>
    </row>
    <row r="260" spans="2:34" ht="12.75">
      <c r="B260" s="271"/>
      <c r="C260" s="273"/>
      <c r="D260" s="271"/>
      <c r="E260" s="271"/>
      <c r="F260" s="271"/>
      <c r="G260" s="272"/>
      <c r="H260" s="272"/>
      <c r="I260" s="272"/>
      <c r="J260" s="272"/>
      <c r="K260" s="272"/>
      <c r="L260" s="272"/>
      <c r="M260" s="276"/>
      <c r="N260" s="276"/>
      <c r="O260" s="276"/>
      <c r="P260" s="276"/>
      <c r="Q260" s="276"/>
      <c r="R260" s="276"/>
      <c r="S260" s="276"/>
      <c r="T260" s="276"/>
      <c r="U260" s="276"/>
      <c r="V260" s="276"/>
      <c r="W260" s="276"/>
      <c r="X260" s="276"/>
      <c r="Y260" s="276"/>
      <c r="Z260" s="276"/>
      <c r="AA260" s="276"/>
      <c r="AB260" s="276"/>
      <c r="AC260" s="276"/>
      <c r="AD260" s="276"/>
      <c r="AE260" s="276"/>
      <c r="AF260" s="276"/>
      <c r="AG260" s="276"/>
      <c r="AH260" s="276"/>
    </row>
    <row r="261" spans="2:34" ht="12.75">
      <c r="B261" s="271"/>
      <c r="C261" s="273"/>
      <c r="D261" s="271"/>
      <c r="E261" s="271"/>
      <c r="F261" s="271"/>
      <c r="G261" s="272"/>
      <c r="H261" s="272"/>
      <c r="I261" s="272"/>
      <c r="J261" s="272"/>
      <c r="K261" s="272"/>
      <c r="L261" s="272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276"/>
      <c r="AA261" s="276"/>
      <c r="AB261" s="276"/>
      <c r="AC261" s="276"/>
      <c r="AD261" s="276"/>
      <c r="AE261" s="276"/>
      <c r="AF261" s="276"/>
      <c r="AG261" s="276"/>
      <c r="AH261" s="276"/>
    </row>
    <row r="262" spans="2:34" ht="12.75">
      <c r="B262" s="271"/>
      <c r="C262" s="273"/>
      <c r="D262" s="271"/>
      <c r="E262" s="271"/>
      <c r="F262" s="271"/>
      <c r="G262" s="272"/>
      <c r="H262" s="272"/>
      <c r="I262" s="272"/>
      <c r="J262" s="272"/>
      <c r="K262" s="272"/>
      <c r="L262" s="272"/>
      <c r="M262" s="276"/>
      <c r="N262" s="276"/>
      <c r="O262" s="276"/>
      <c r="P262" s="276"/>
      <c r="Q262" s="276"/>
      <c r="R262" s="276"/>
      <c r="S262" s="276"/>
      <c r="T262" s="276"/>
      <c r="U262" s="276"/>
      <c r="V262" s="276"/>
      <c r="W262" s="276"/>
      <c r="X262" s="276"/>
      <c r="Y262" s="276"/>
      <c r="Z262" s="276"/>
      <c r="AA262" s="276"/>
      <c r="AB262" s="276"/>
      <c r="AC262" s="276"/>
      <c r="AD262" s="276"/>
      <c r="AE262" s="276"/>
      <c r="AF262" s="276"/>
      <c r="AG262" s="276"/>
      <c r="AH262" s="276"/>
    </row>
    <row r="263" spans="2:34" ht="12.75">
      <c r="B263" s="271"/>
      <c r="C263" s="273"/>
      <c r="D263" s="271"/>
      <c r="E263" s="271"/>
      <c r="F263" s="271"/>
      <c r="G263" s="272"/>
      <c r="H263" s="272"/>
      <c r="I263" s="272"/>
      <c r="J263" s="272"/>
      <c r="K263" s="272"/>
      <c r="L263" s="272"/>
      <c r="M263" s="276"/>
      <c r="N263" s="276"/>
      <c r="O263" s="276"/>
      <c r="P263" s="276"/>
      <c r="Q263" s="276"/>
      <c r="R263" s="276"/>
      <c r="S263" s="276"/>
      <c r="T263" s="276"/>
      <c r="U263" s="276"/>
      <c r="V263" s="276"/>
      <c r="W263" s="276"/>
      <c r="X263" s="276"/>
      <c r="Y263" s="276"/>
      <c r="Z263" s="276"/>
      <c r="AA263" s="276"/>
      <c r="AB263" s="276"/>
      <c r="AC263" s="276"/>
      <c r="AD263" s="276"/>
      <c r="AE263" s="276"/>
      <c r="AF263" s="276"/>
      <c r="AG263" s="276"/>
      <c r="AH263" s="276"/>
    </row>
    <row r="264" spans="2:34" ht="12.75">
      <c r="B264" s="271"/>
      <c r="C264" s="273"/>
      <c r="D264" s="271"/>
      <c r="E264" s="271"/>
      <c r="F264" s="271"/>
      <c r="G264" s="272"/>
      <c r="H264" s="272"/>
      <c r="I264" s="272"/>
      <c r="J264" s="272"/>
      <c r="K264" s="272"/>
      <c r="L264" s="272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  <c r="AA264" s="276"/>
      <c r="AB264" s="276"/>
      <c r="AC264" s="276"/>
      <c r="AD264" s="276"/>
      <c r="AE264" s="276"/>
      <c r="AF264" s="276"/>
      <c r="AG264" s="276"/>
      <c r="AH264" s="276"/>
    </row>
    <row r="265" spans="2:34" ht="12.75">
      <c r="B265" s="271"/>
      <c r="C265" s="273"/>
      <c r="D265" s="271"/>
      <c r="E265" s="271"/>
      <c r="F265" s="271"/>
      <c r="G265" s="272"/>
      <c r="H265" s="272"/>
      <c r="I265" s="272"/>
      <c r="J265" s="272"/>
      <c r="K265" s="272"/>
      <c r="L265" s="272"/>
      <c r="M265" s="276"/>
      <c r="N265" s="276"/>
      <c r="O265" s="276"/>
      <c r="P265" s="276"/>
      <c r="Q265" s="276"/>
      <c r="R265" s="276"/>
      <c r="S265" s="276"/>
      <c r="T265" s="276"/>
      <c r="U265" s="276"/>
      <c r="V265" s="276"/>
      <c r="W265" s="276"/>
      <c r="X265" s="276"/>
      <c r="Y265" s="276"/>
      <c r="Z265" s="276"/>
      <c r="AA265" s="276"/>
      <c r="AB265" s="276"/>
      <c r="AC265" s="276"/>
      <c r="AD265" s="276"/>
      <c r="AE265" s="276"/>
      <c r="AF265" s="276"/>
      <c r="AG265" s="276"/>
      <c r="AH265" s="276"/>
    </row>
    <row r="266" spans="2:34" ht="12.75">
      <c r="B266" s="271"/>
      <c r="C266" s="273"/>
      <c r="D266" s="271"/>
      <c r="E266" s="271"/>
      <c r="F266" s="271"/>
      <c r="G266" s="272"/>
      <c r="H266" s="272"/>
      <c r="I266" s="272"/>
      <c r="J266" s="272"/>
      <c r="K266" s="272"/>
      <c r="L266" s="272"/>
      <c r="M266" s="276"/>
      <c r="N266" s="276"/>
      <c r="O266" s="276"/>
      <c r="P266" s="276"/>
      <c r="Q266" s="276"/>
      <c r="R266" s="276"/>
      <c r="S266" s="276"/>
      <c r="T266" s="276"/>
      <c r="U266" s="276"/>
      <c r="V266" s="276"/>
      <c r="W266" s="276"/>
      <c r="X266" s="276"/>
      <c r="Y266" s="276"/>
      <c r="Z266" s="276"/>
      <c r="AA266" s="276"/>
      <c r="AB266" s="276"/>
      <c r="AC266" s="276"/>
      <c r="AD266" s="276"/>
      <c r="AE266" s="276"/>
      <c r="AF266" s="276"/>
      <c r="AG266" s="276"/>
      <c r="AH266" s="276"/>
    </row>
    <row r="267" spans="2:34" ht="12.75">
      <c r="B267" s="271"/>
      <c r="C267" s="273"/>
      <c r="D267" s="271"/>
      <c r="E267" s="271"/>
      <c r="F267" s="271"/>
      <c r="G267" s="272"/>
      <c r="H267" s="272"/>
      <c r="I267" s="272"/>
      <c r="J267" s="272"/>
      <c r="K267" s="272"/>
      <c r="L267" s="272"/>
      <c r="M267" s="276"/>
      <c r="N267" s="276"/>
      <c r="O267" s="276"/>
      <c r="P267" s="276"/>
      <c r="Q267" s="276"/>
      <c r="R267" s="276"/>
      <c r="S267" s="276"/>
      <c r="T267" s="276"/>
      <c r="U267" s="276"/>
      <c r="V267" s="276"/>
      <c r="W267" s="276"/>
      <c r="X267" s="276"/>
      <c r="Y267" s="276"/>
      <c r="Z267" s="276"/>
      <c r="AA267" s="276"/>
      <c r="AB267" s="276"/>
      <c r="AC267" s="276"/>
      <c r="AD267" s="276"/>
      <c r="AE267" s="276"/>
      <c r="AF267" s="276"/>
      <c r="AG267" s="276"/>
      <c r="AH267" s="276"/>
    </row>
    <row r="268" spans="2:34" ht="12.75">
      <c r="B268" s="271"/>
      <c r="C268" s="273"/>
      <c r="D268" s="271"/>
      <c r="E268" s="271"/>
      <c r="F268" s="271"/>
      <c r="G268" s="272"/>
      <c r="H268" s="272"/>
      <c r="I268" s="272"/>
      <c r="J268" s="272"/>
      <c r="K268" s="272"/>
      <c r="L268" s="272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  <c r="AA268" s="276"/>
      <c r="AB268" s="276"/>
      <c r="AC268" s="276"/>
      <c r="AD268" s="276"/>
      <c r="AE268" s="276"/>
      <c r="AF268" s="276"/>
      <c r="AG268" s="276"/>
      <c r="AH268" s="276"/>
    </row>
    <row r="269" spans="2:34" ht="12.75">
      <c r="B269" s="271"/>
      <c r="C269" s="273"/>
      <c r="D269" s="271"/>
      <c r="E269" s="271"/>
      <c r="F269" s="271"/>
      <c r="G269" s="272"/>
      <c r="H269" s="272"/>
      <c r="I269" s="272"/>
      <c r="J269" s="272"/>
      <c r="K269" s="272"/>
      <c r="L269" s="272"/>
      <c r="M269" s="276"/>
      <c r="N269" s="276"/>
      <c r="O269" s="276"/>
      <c r="P269" s="276"/>
      <c r="Q269" s="276"/>
      <c r="R269" s="276"/>
      <c r="S269" s="276"/>
      <c r="T269" s="276"/>
      <c r="U269" s="276"/>
      <c r="V269" s="276"/>
      <c r="W269" s="276"/>
      <c r="X269" s="276"/>
      <c r="Y269" s="276"/>
      <c r="Z269" s="276"/>
      <c r="AA269" s="276"/>
      <c r="AB269" s="276"/>
      <c r="AC269" s="276"/>
      <c r="AD269" s="276"/>
      <c r="AE269" s="276"/>
      <c r="AF269" s="276"/>
      <c r="AG269" s="276"/>
      <c r="AH269" s="276"/>
    </row>
    <row r="270" spans="2:34" ht="12.75">
      <c r="B270" s="271"/>
      <c r="C270" s="273"/>
      <c r="D270" s="271"/>
      <c r="E270" s="271"/>
      <c r="F270" s="271"/>
      <c r="G270" s="272"/>
      <c r="H270" s="272"/>
      <c r="I270" s="272"/>
      <c r="J270" s="272"/>
      <c r="K270" s="272"/>
      <c r="L270" s="272"/>
      <c r="M270" s="276"/>
      <c r="N270" s="276"/>
      <c r="O270" s="276"/>
      <c r="P270" s="276"/>
      <c r="Q270" s="276"/>
      <c r="R270" s="276"/>
      <c r="S270" s="276"/>
      <c r="T270" s="276"/>
      <c r="U270" s="276"/>
      <c r="V270" s="276"/>
      <c r="W270" s="276"/>
      <c r="X270" s="276"/>
      <c r="Y270" s="276"/>
      <c r="Z270" s="276"/>
      <c r="AA270" s="276"/>
      <c r="AB270" s="276"/>
      <c r="AC270" s="276"/>
      <c r="AD270" s="276"/>
      <c r="AE270" s="276"/>
      <c r="AF270" s="276"/>
      <c r="AG270" s="276"/>
      <c r="AH270" s="276"/>
    </row>
    <row r="271" spans="2:34" ht="12.75">
      <c r="B271" s="271"/>
      <c r="C271" s="273"/>
      <c r="D271" s="271"/>
      <c r="E271" s="271"/>
      <c r="F271" s="271"/>
      <c r="G271" s="272"/>
      <c r="H271" s="272"/>
      <c r="I271" s="272"/>
      <c r="J271" s="272"/>
      <c r="K271" s="272"/>
      <c r="L271" s="272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276"/>
      <c r="AA271" s="276"/>
      <c r="AB271" s="276"/>
      <c r="AC271" s="276"/>
      <c r="AD271" s="276"/>
      <c r="AE271" s="276"/>
      <c r="AF271" s="276"/>
      <c r="AG271" s="276"/>
      <c r="AH271" s="276"/>
    </row>
    <row r="272" spans="2:34" ht="12.75">
      <c r="B272" s="271"/>
      <c r="C272" s="273"/>
      <c r="D272" s="271"/>
      <c r="E272" s="271"/>
      <c r="F272" s="271"/>
      <c r="G272" s="272"/>
      <c r="H272" s="272"/>
      <c r="I272" s="272"/>
      <c r="J272" s="272"/>
      <c r="K272" s="272"/>
      <c r="L272" s="272"/>
      <c r="M272" s="276"/>
      <c r="N272" s="276"/>
      <c r="O272" s="276"/>
      <c r="P272" s="276"/>
      <c r="Q272" s="276"/>
      <c r="R272" s="276"/>
      <c r="S272" s="276"/>
      <c r="T272" s="276"/>
      <c r="U272" s="276"/>
      <c r="V272" s="276"/>
      <c r="W272" s="276"/>
      <c r="X272" s="276"/>
      <c r="Y272" s="276"/>
      <c r="Z272" s="276"/>
      <c r="AA272" s="276"/>
      <c r="AB272" s="276"/>
      <c r="AC272" s="276"/>
      <c r="AD272" s="276"/>
      <c r="AE272" s="276"/>
      <c r="AF272" s="276"/>
      <c r="AG272" s="276"/>
      <c r="AH272" s="276"/>
    </row>
    <row r="273" spans="2:34" ht="12.75">
      <c r="B273" s="271"/>
      <c r="C273" s="273"/>
      <c r="D273" s="271"/>
      <c r="E273" s="271"/>
      <c r="F273" s="271"/>
      <c r="G273" s="272"/>
      <c r="H273" s="272"/>
      <c r="I273" s="272"/>
      <c r="J273" s="272"/>
      <c r="K273" s="272"/>
      <c r="L273" s="272"/>
      <c r="M273" s="276"/>
      <c r="N273" s="276"/>
      <c r="O273" s="276"/>
      <c r="P273" s="276"/>
      <c r="Q273" s="276"/>
      <c r="R273" s="276"/>
      <c r="S273" s="276"/>
      <c r="T273" s="276"/>
      <c r="U273" s="276"/>
      <c r="V273" s="276"/>
      <c r="W273" s="276"/>
      <c r="X273" s="276"/>
      <c r="Y273" s="276"/>
      <c r="Z273" s="276"/>
      <c r="AA273" s="276"/>
      <c r="AB273" s="276"/>
      <c r="AC273" s="276"/>
      <c r="AD273" s="276"/>
      <c r="AE273" s="276"/>
      <c r="AF273" s="276"/>
      <c r="AG273" s="276"/>
      <c r="AH273" s="276"/>
    </row>
    <row r="274" spans="2:34" ht="12.75">
      <c r="B274" s="271"/>
      <c r="C274" s="273"/>
      <c r="D274" s="271"/>
      <c r="E274" s="271"/>
      <c r="F274" s="271"/>
      <c r="G274" s="272"/>
      <c r="H274" s="272"/>
      <c r="I274" s="272"/>
      <c r="J274" s="272"/>
      <c r="K274" s="272"/>
      <c r="L274" s="272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276"/>
      <c r="AA274" s="276"/>
      <c r="AB274" s="276"/>
      <c r="AC274" s="276"/>
      <c r="AD274" s="276"/>
      <c r="AE274" s="276"/>
      <c r="AF274" s="276"/>
      <c r="AG274" s="276"/>
      <c r="AH274" s="276"/>
    </row>
    <row r="275" spans="2:34" ht="12.75">
      <c r="B275" s="271"/>
      <c r="C275" s="273"/>
      <c r="D275" s="271"/>
      <c r="E275" s="271"/>
      <c r="F275" s="271"/>
      <c r="G275" s="272"/>
      <c r="H275" s="272"/>
      <c r="I275" s="272"/>
      <c r="J275" s="272"/>
      <c r="K275" s="272"/>
      <c r="L275" s="272"/>
      <c r="M275" s="276"/>
      <c r="N275" s="276"/>
      <c r="O275" s="276"/>
      <c r="P275" s="276"/>
      <c r="Q275" s="276"/>
      <c r="R275" s="276"/>
      <c r="S275" s="276"/>
      <c r="T275" s="276"/>
      <c r="U275" s="276"/>
      <c r="V275" s="276"/>
      <c r="W275" s="276"/>
      <c r="X275" s="276"/>
      <c r="Y275" s="276"/>
      <c r="Z275" s="276"/>
      <c r="AA275" s="276"/>
      <c r="AB275" s="276"/>
      <c r="AC275" s="276"/>
      <c r="AD275" s="276"/>
      <c r="AE275" s="276"/>
      <c r="AF275" s="276"/>
      <c r="AG275" s="276"/>
      <c r="AH275" s="276"/>
    </row>
    <row r="276" spans="2:34" ht="12.75">
      <c r="B276" s="271"/>
      <c r="C276" s="273"/>
      <c r="D276" s="271"/>
      <c r="E276" s="271"/>
      <c r="F276" s="271"/>
      <c r="G276" s="272"/>
      <c r="H276" s="272"/>
      <c r="I276" s="272"/>
      <c r="J276" s="272"/>
      <c r="K276" s="272"/>
      <c r="L276" s="272"/>
      <c r="M276" s="276"/>
      <c r="N276" s="276"/>
      <c r="O276" s="276"/>
      <c r="P276" s="276"/>
      <c r="Q276" s="276"/>
      <c r="R276" s="276"/>
      <c r="S276" s="276"/>
      <c r="T276" s="276"/>
      <c r="U276" s="276"/>
      <c r="V276" s="276"/>
      <c r="W276" s="276"/>
      <c r="X276" s="276"/>
      <c r="Y276" s="276"/>
      <c r="Z276" s="276"/>
      <c r="AA276" s="276"/>
      <c r="AB276" s="276"/>
      <c r="AC276" s="276"/>
      <c r="AD276" s="276"/>
      <c r="AE276" s="276"/>
      <c r="AF276" s="276"/>
      <c r="AG276" s="276"/>
      <c r="AH276" s="276"/>
    </row>
    <row r="277" spans="2:34" ht="12.75">
      <c r="B277" s="271"/>
      <c r="C277" s="273"/>
      <c r="D277" s="271"/>
      <c r="E277" s="271"/>
      <c r="F277" s="271"/>
      <c r="G277" s="272"/>
      <c r="H277" s="272"/>
      <c r="I277" s="272"/>
      <c r="J277" s="272"/>
      <c r="K277" s="272"/>
      <c r="L277" s="272"/>
      <c r="M277" s="276"/>
      <c r="N277" s="276"/>
      <c r="O277" s="276"/>
      <c r="P277" s="276"/>
      <c r="Q277" s="276"/>
      <c r="R277" s="276"/>
      <c r="S277" s="276"/>
      <c r="T277" s="276"/>
      <c r="U277" s="276"/>
      <c r="V277" s="276"/>
      <c r="W277" s="276"/>
      <c r="X277" s="276"/>
      <c r="Y277" s="276"/>
      <c r="Z277" s="276"/>
      <c r="AA277" s="276"/>
      <c r="AB277" s="276"/>
      <c r="AC277" s="276"/>
      <c r="AD277" s="276"/>
      <c r="AE277" s="276"/>
      <c r="AF277" s="276"/>
      <c r="AG277" s="276"/>
      <c r="AH277" s="276"/>
    </row>
    <row r="278" spans="2:34" ht="12.75">
      <c r="B278" s="271"/>
      <c r="C278" s="273"/>
      <c r="D278" s="271"/>
      <c r="E278" s="271"/>
      <c r="F278" s="271"/>
      <c r="G278" s="272"/>
      <c r="H278" s="272"/>
      <c r="I278" s="272"/>
      <c r="J278" s="272"/>
      <c r="K278" s="272"/>
      <c r="L278" s="272"/>
      <c r="M278" s="276"/>
      <c r="N278" s="276"/>
      <c r="O278" s="276"/>
      <c r="P278" s="276"/>
      <c r="Q278" s="276"/>
      <c r="R278" s="276"/>
      <c r="S278" s="276"/>
      <c r="T278" s="276"/>
      <c r="U278" s="276"/>
      <c r="V278" s="276"/>
      <c r="W278" s="276"/>
      <c r="X278" s="276"/>
      <c r="Y278" s="276"/>
      <c r="Z278" s="276"/>
      <c r="AA278" s="276"/>
      <c r="AB278" s="276"/>
      <c r="AC278" s="276"/>
      <c r="AD278" s="276"/>
      <c r="AE278" s="276"/>
      <c r="AF278" s="276"/>
      <c r="AG278" s="276"/>
      <c r="AH278" s="276"/>
    </row>
    <row r="279" spans="2:34" ht="12.75">
      <c r="B279" s="271"/>
      <c r="C279" s="273"/>
      <c r="D279" s="271"/>
      <c r="E279" s="271"/>
      <c r="F279" s="271"/>
      <c r="G279" s="272"/>
      <c r="H279" s="272"/>
      <c r="I279" s="272"/>
      <c r="J279" s="272"/>
      <c r="K279" s="272"/>
      <c r="L279" s="272"/>
      <c r="M279" s="276"/>
      <c r="N279" s="276"/>
      <c r="O279" s="276"/>
      <c r="P279" s="276"/>
      <c r="Q279" s="276"/>
      <c r="R279" s="276"/>
      <c r="S279" s="276"/>
      <c r="T279" s="276"/>
      <c r="U279" s="276"/>
      <c r="V279" s="276"/>
      <c r="W279" s="276"/>
      <c r="X279" s="276"/>
      <c r="Y279" s="276"/>
      <c r="Z279" s="276"/>
      <c r="AA279" s="276"/>
      <c r="AB279" s="276"/>
      <c r="AC279" s="276"/>
      <c r="AD279" s="276"/>
      <c r="AE279" s="276"/>
      <c r="AF279" s="276"/>
      <c r="AG279" s="276"/>
      <c r="AH279" s="276"/>
    </row>
    <row r="280" spans="2:34" ht="12.75">
      <c r="B280" s="271"/>
      <c r="C280" s="273"/>
      <c r="D280" s="271"/>
      <c r="E280" s="271"/>
      <c r="F280" s="271"/>
      <c r="G280" s="272"/>
      <c r="H280" s="272"/>
      <c r="I280" s="272"/>
      <c r="J280" s="272"/>
      <c r="K280" s="272"/>
      <c r="L280" s="272"/>
      <c r="M280" s="276"/>
      <c r="N280" s="276"/>
      <c r="O280" s="276"/>
      <c r="P280" s="276"/>
      <c r="Q280" s="276"/>
      <c r="R280" s="276"/>
      <c r="S280" s="276"/>
      <c r="T280" s="276"/>
      <c r="U280" s="276"/>
      <c r="V280" s="276"/>
      <c r="W280" s="276"/>
      <c r="X280" s="276"/>
      <c r="Y280" s="276"/>
      <c r="Z280" s="276"/>
      <c r="AA280" s="276"/>
      <c r="AB280" s="276"/>
      <c r="AC280" s="276"/>
      <c r="AD280" s="276"/>
      <c r="AE280" s="276"/>
      <c r="AF280" s="276"/>
      <c r="AG280" s="276"/>
      <c r="AH280" s="276"/>
    </row>
    <row r="281" spans="2:34" ht="12.75">
      <c r="B281" s="271"/>
      <c r="C281" s="273"/>
      <c r="D281" s="271"/>
      <c r="E281" s="271"/>
      <c r="F281" s="271"/>
      <c r="G281" s="272"/>
      <c r="H281" s="272"/>
      <c r="I281" s="272"/>
      <c r="J281" s="272"/>
      <c r="K281" s="272"/>
      <c r="L281" s="272"/>
      <c r="M281" s="276"/>
      <c r="N281" s="276"/>
      <c r="O281" s="276"/>
      <c r="P281" s="276"/>
      <c r="Q281" s="276"/>
      <c r="R281" s="276"/>
      <c r="S281" s="276"/>
      <c r="T281" s="276"/>
      <c r="U281" s="276"/>
      <c r="V281" s="276"/>
      <c r="W281" s="276"/>
      <c r="X281" s="276"/>
      <c r="Y281" s="276"/>
      <c r="Z281" s="276"/>
      <c r="AA281" s="276"/>
      <c r="AB281" s="276"/>
      <c r="AC281" s="276"/>
      <c r="AD281" s="276"/>
      <c r="AE281" s="276"/>
      <c r="AF281" s="276"/>
      <c r="AG281" s="276"/>
      <c r="AH281" s="276"/>
    </row>
    <row r="282" spans="2:34" ht="12.75">
      <c r="B282" s="271"/>
      <c r="C282" s="273"/>
      <c r="D282" s="271"/>
      <c r="E282" s="271"/>
      <c r="F282" s="271"/>
      <c r="G282" s="272"/>
      <c r="H282" s="272"/>
      <c r="I282" s="272"/>
      <c r="J282" s="272"/>
      <c r="K282" s="272"/>
      <c r="L282" s="272"/>
      <c r="M282" s="276"/>
      <c r="N282" s="276"/>
      <c r="O282" s="276"/>
      <c r="P282" s="276"/>
      <c r="Q282" s="276"/>
      <c r="R282" s="276"/>
      <c r="S282" s="276"/>
      <c r="T282" s="276"/>
      <c r="U282" s="276"/>
      <c r="V282" s="276"/>
      <c r="W282" s="276"/>
      <c r="X282" s="276"/>
      <c r="Y282" s="276"/>
      <c r="Z282" s="276"/>
      <c r="AA282" s="276"/>
      <c r="AB282" s="276"/>
      <c r="AC282" s="276"/>
      <c r="AD282" s="276"/>
      <c r="AE282" s="276"/>
      <c r="AF282" s="276"/>
      <c r="AG282" s="276"/>
      <c r="AH282" s="276"/>
    </row>
    <row r="283" spans="2:34" ht="12.75">
      <c r="B283" s="271"/>
      <c r="C283" s="273"/>
      <c r="D283" s="271"/>
      <c r="E283" s="271"/>
      <c r="F283" s="271"/>
      <c r="G283" s="272"/>
      <c r="H283" s="272"/>
      <c r="I283" s="272"/>
      <c r="J283" s="272"/>
      <c r="K283" s="272"/>
      <c r="L283" s="272"/>
      <c r="M283" s="276"/>
      <c r="N283" s="276"/>
      <c r="O283" s="276"/>
      <c r="P283" s="276"/>
      <c r="Q283" s="276"/>
      <c r="R283" s="276"/>
      <c r="S283" s="276"/>
      <c r="T283" s="276"/>
      <c r="U283" s="276"/>
      <c r="V283" s="276"/>
      <c r="W283" s="276"/>
      <c r="X283" s="276"/>
      <c r="Y283" s="276"/>
      <c r="Z283" s="276"/>
      <c r="AA283" s="276"/>
      <c r="AB283" s="276"/>
      <c r="AC283" s="276"/>
      <c r="AD283" s="276"/>
      <c r="AE283" s="276"/>
      <c r="AF283" s="276"/>
      <c r="AG283" s="276"/>
      <c r="AH283" s="276"/>
    </row>
    <row r="284" spans="2:34" ht="12.75">
      <c r="B284" s="271"/>
      <c r="C284" s="273"/>
      <c r="D284" s="271"/>
      <c r="E284" s="271"/>
      <c r="F284" s="271"/>
      <c r="G284" s="272"/>
      <c r="H284" s="272"/>
      <c r="I284" s="272"/>
      <c r="J284" s="272"/>
      <c r="K284" s="272"/>
      <c r="L284" s="272"/>
      <c r="M284" s="276"/>
      <c r="N284" s="276"/>
      <c r="O284" s="276"/>
      <c r="P284" s="276"/>
      <c r="Q284" s="276"/>
      <c r="R284" s="276"/>
      <c r="S284" s="276"/>
      <c r="T284" s="276"/>
      <c r="U284" s="276"/>
      <c r="V284" s="276"/>
      <c r="W284" s="276"/>
      <c r="X284" s="276"/>
      <c r="Y284" s="276"/>
      <c r="Z284" s="276"/>
      <c r="AA284" s="276"/>
      <c r="AB284" s="276"/>
      <c r="AC284" s="276"/>
      <c r="AD284" s="276"/>
      <c r="AE284" s="276"/>
      <c r="AF284" s="276"/>
      <c r="AG284" s="276"/>
      <c r="AH284" s="276"/>
    </row>
    <row r="285" spans="2:34" ht="12.75">
      <c r="B285" s="271"/>
      <c r="C285" s="273"/>
      <c r="D285" s="271"/>
      <c r="E285" s="271"/>
      <c r="F285" s="271"/>
      <c r="G285" s="272"/>
      <c r="H285" s="272"/>
      <c r="I285" s="272"/>
      <c r="J285" s="272"/>
      <c r="K285" s="272"/>
      <c r="L285" s="272"/>
      <c r="M285" s="276"/>
      <c r="N285" s="276"/>
      <c r="O285" s="276"/>
      <c r="P285" s="276"/>
      <c r="Q285" s="276"/>
      <c r="R285" s="276"/>
      <c r="S285" s="276"/>
      <c r="T285" s="276"/>
      <c r="U285" s="276"/>
      <c r="V285" s="276"/>
      <c r="W285" s="276"/>
      <c r="X285" s="276"/>
      <c r="Y285" s="276"/>
      <c r="Z285" s="276"/>
      <c r="AA285" s="276"/>
      <c r="AB285" s="276"/>
      <c r="AC285" s="276"/>
      <c r="AD285" s="276"/>
      <c r="AE285" s="276"/>
      <c r="AF285" s="276"/>
      <c r="AG285" s="276"/>
      <c r="AH285" s="276"/>
    </row>
    <row r="286" spans="2:34" ht="12.75">
      <c r="B286" s="271"/>
      <c r="C286" s="273"/>
      <c r="D286" s="271"/>
      <c r="E286" s="271"/>
      <c r="F286" s="271"/>
      <c r="G286" s="272"/>
      <c r="H286" s="272"/>
      <c r="I286" s="272"/>
      <c r="J286" s="272"/>
      <c r="K286" s="272"/>
      <c r="L286" s="272"/>
      <c r="M286" s="276"/>
      <c r="N286" s="276"/>
      <c r="O286" s="276"/>
      <c r="P286" s="276"/>
      <c r="Q286" s="276"/>
      <c r="R286" s="276"/>
      <c r="S286" s="276"/>
      <c r="T286" s="276"/>
      <c r="U286" s="276"/>
      <c r="V286" s="276"/>
      <c r="W286" s="276"/>
      <c r="X286" s="276"/>
      <c r="Y286" s="276"/>
      <c r="Z286" s="276"/>
      <c r="AA286" s="276"/>
      <c r="AB286" s="276"/>
      <c r="AC286" s="276"/>
      <c r="AD286" s="276"/>
      <c r="AE286" s="276"/>
      <c r="AF286" s="276"/>
      <c r="AG286" s="276"/>
      <c r="AH286" s="276"/>
    </row>
    <row r="287" spans="2:34" ht="12.75">
      <c r="B287" s="271"/>
      <c r="C287" s="273"/>
      <c r="D287" s="271"/>
      <c r="E287" s="271"/>
      <c r="F287" s="271"/>
      <c r="G287" s="272"/>
      <c r="H287" s="272"/>
      <c r="I287" s="272"/>
      <c r="J287" s="272"/>
      <c r="K287" s="272"/>
      <c r="L287" s="272"/>
      <c r="M287" s="276"/>
      <c r="N287" s="276"/>
      <c r="O287" s="276"/>
      <c r="P287" s="276"/>
      <c r="Q287" s="276"/>
      <c r="R287" s="276"/>
      <c r="S287" s="276"/>
      <c r="T287" s="276"/>
      <c r="U287" s="276"/>
      <c r="V287" s="276"/>
      <c r="W287" s="276"/>
      <c r="X287" s="276"/>
      <c r="Y287" s="276"/>
      <c r="Z287" s="276"/>
      <c r="AA287" s="276"/>
      <c r="AB287" s="276"/>
      <c r="AC287" s="276"/>
      <c r="AD287" s="276"/>
      <c r="AE287" s="276"/>
      <c r="AF287" s="276"/>
      <c r="AG287" s="276"/>
      <c r="AH287" s="276"/>
    </row>
    <row r="288" spans="2:34" ht="12.75">
      <c r="B288" s="271"/>
      <c r="C288" s="273"/>
      <c r="D288" s="271"/>
      <c r="E288" s="271"/>
      <c r="F288" s="271"/>
      <c r="G288" s="272"/>
      <c r="H288" s="272"/>
      <c r="I288" s="272"/>
      <c r="J288" s="272"/>
      <c r="K288" s="272"/>
      <c r="L288" s="272"/>
      <c r="M288" s="276"/>
      <c r="N288" s="276"/>
      <c r="O288" s="276"/>
      <c r="P288" s="276"/>
      <c r="Q288" s="276"/>
      <c r="R288" s="276"/>
      <c r="S288" s="276"/>
      <c r="T288" s="276"/>
      <c r="U288" s="276"/>
      <c r="V288" s="276"/>
      <c r="W288" s="276"/>
      <c r="X288" s="276"/>
      <c r="Y288" s="276"/>
      <c r="Z288" s="276"/>
      <c r="AA288" s="276"/>
      <c r="AB288" s="276"/>
      <c r="AC288" s="276"/>
      <c r="AD288" s="276"/>
      <c r="AE288" s="276"/>
      <c r="AF288" s="276"/>
      <c r="AG288" s="276"/>
      <c r="AH288" s="276"/>
    </row>
    <row r="289" spans="2:34" ht="12.75">
      <c r="B289" s="271"/>
      <c r="C289" s="273"/>
      <c r="D289" s="271"/>
      <c r="E289" s="271"/>
      <c r="F289" s="271"/>
      <c r="G289" s="272"/>
      <c r="H289" s="272"/>
      <c r="I289" s="272"/>
      <c r="J289" s="272"/>
      <c r="K289" s="272"/>
      <c r="L289" s="272"/>
      <c r="M289" s="276"/>
      <c r="N289" s="276"/>
      <c r="O289" s="276"/>
      <c r="P289" s="276"/>
      <c r="Q289" s="276"/>
      <c r="R289" s="276"/>
      <c r="S289" s="276"/>
      <c r="T289" s="276"/>
      <c r="U289" s="276"/>
      <c r="V289" s="276"/>
      <c r="W289" s="276"/>
      <c r="X289" s="276"/>
      <c r="Y289" s="276"/>
      <c r="Z289" s="276"/>
      <c r="AA289" s="276"/>
      <c r="AB289" s="276"/>
      <c r="AC289" s="276"/>
      <c r="AD289" s="276"/>
      <c r="AE289" s="276"/>
      <c r="AF289" s="276"/>
      <c r="AG289" s="276"/>
      <c r="AH289" s="276"/>
    </row>
    <row r="290" spans="2:34" ht="12.75">
      <c r="B290" s="271"/>
      <c r="C290" s="273"/>
      <c r="D290" s="271"/>
      <c r="E290" s="271"/>
      <c r="F290" s="271"/>
      <c r="G290" s="272"/>
      <c r="H290" s="272"/>
      <c r="I290" s="272"/>
      <c r="J290" s="272"/>
      <c r="K290" s="272"/>
      <c r="L290" s="272"/>
      <c r="M290" s="276"/>
      <c r="N290" s="276"/>
      <c r="O290" s="276"/>
      <c r="P290" s="276"/>
      <c r="Q290" s="276"/>
      <c r="R290" s="276"/>
      <c r="S290" s="276"/>
      <c r="T290" s="276"/>
      <c r="U290" s="276"/>
      <c r="V290" s="276"/>
      <c r="W290" s="276"/>
      <c r="X290" s="276"/>
      <c r="Y290" s="276"/>
      <c r="Z290" s="276"/>
      <c r="AA290" s="276"/>
      <c r="AB290" s="276"/>
      <c r="AC290" s="276"/>
      <c r="AD290" s="276"/>
      <c r="AE290" s="276"/>
      <c r="AF290" s="276"/>
      <c r="AG290" s="276"/>
      <c r="AH290" s="276"/>
    </row>
    <row r="291" spans="2:34" ht="12.75">
      <c r="B291" s="271"/>
      <c r="C291" s="273"/>
      <c r="D291" s="271"/>
      <c r="E291" s="271"/>
      <c r="F291" s="271"/>
      <c r="G291" s="272"/>
      <c r="H291" s="272"/>
      <c r="I291" s="272"/>
      <c r="J291" s="272"/>
      <c r="K291" s="272"/>
      <c r="L291" s="272"/>
      <c r="M291" s="276"/>
      <c r="N291" s="276"/>
      <c r="O291" s="276"/>
      <c r="P291" s="276"/>
      <c r="Q291" s="276"/>
      <c r="R291" s="276"/>
      <c r="S291" s="276"/>
      <c r="T291" s="276"/>
      <c r="U291" s="276"/>
      <c r="V291" s="276"/>
      <c r="W291" s="276"/>
      <c r="X291" s="276"/>
      <c r="Y291" s="276"/>
      <c r="Z291" s="276"/>
      <c r="AA291" s="276"/>
      <c r="AB291" s="276"/>
      <c r="AC291" s="276"/>
      <c r="AD291" s="276"/>
      <c r="AE291" s="276"/>
      <c r="AF291" s="276"/>
      <c r="AG291" s="276"/>
      <c r="AH291" s="276"/>
    </row>
    <row r="292" spans="2:34" ht="12.75">
      <c r="B292" s="271"/>
      <c r="C292" s="273"/>
      <c r="D292" s="271"/>
      <c r="E292" s="271"/>
      <c r="F292" s="271"/>
      <c r="G292" s="272"/>
      <c r="H292" s="272"/>
      <c r="I292" s="272"/>
      <c r="J292" s="272"/>
      <c r="K292" s="272"/>
      <c r="L292" s="272"/>
      <c r="M292" s="276"/>
      <c r="N292" s="276"/>
      <c r="O292" s="276"/>
      <c r="P292" s="276"/>
      <c r="Q292" s="276"/>
      <c r="R292" s="276"/>
      <c r="S292" s="276"/>
      <c r="T292" s="276"/>
      <c r="U292" s="276"/>
      <c r="V292" s="276"/>
      <c r="W292" s="276"/>
      <c r="X292" s="276"/>
      <c r="Y292" s="276"/>
      <c r="Z292" s="276"/>
      <c r="AA292" s="276"/>
      <c r="AB292" s="276"/>
      <c r="AC292" s="276"/>
      <c r="AD292" s="276"/>
      <c r="AE292" s="276"/>
      <c r="AF292" s="276"/>
      <c r="AG292" s="276"/>
      <c r="AH292" s="276"/>
    </row>
    <row r="293" spans="2:34" ht="12.75">
      <c r="B293" s="271"/>
      <c r="C293" s="273"/>
      <c r="D293" s="271"/>
      <c r="E293" s="271"/>
      <c r="F293" s="271"/>
      <c r="G293" s="272"/>
      <c r="H293" s="272"/>
      <c r="I293" s="272"/>
      <c r="J293" s="272"/>
      <c r="K293" s="272"/>
      <c r="L293" s="272"/>
      <c r="M293" s="276"/>
      <c r="N293" s="276"/>
      <c r="O293" s="276"/>
      <c r="P293" s="276"/>
      <c r="Q293" s="276"/>
      <c r="R293" s="276"/>
      <c r="S293" s="276"/>
      <c r="T293" s="276"/>
      <c r="U293" s="276"/>
      <c r="V293" s="276"/>
      <c r="W293" s="276"/>
      <c r="X293" s="276"/>
      <c r="Y293" s="276"/>
      <c r="Z293" s="276"/>
      <c r="AA293" s="276"/>
      <c r="AB293" s="276"/>
      <c r="AC293" s="276"/>
      <c r="AD293" s="276"/>
      <c r="AE293" s="276"/>
      <c r="AF293" s="276"/>
      <c r="AG293" s="276"/>
      <c r="AH293" s="276"/>
    </row>
    <row r="294" spans="2:34" ht="12.75">
      <c r="B294" s="271"/>
      <c r="C294" s="273"/>
      <c r="D294" s="271"/>
      <c r="E294" s="271"/>
      <c r="F294" s="271"/>
      <c r="G294" s="272"/>
      <c r="H294" s="272"/>
      <c r="I294" s="272"/>
      <c r="J294" s="272"/>
      <c r="K294" s="272"/>
      <c r="L294" s="272"/>
      <c r="M294" s="276"/>
      <c r="N294" s="276"/>
      <c r="O294" s="276"/>
      <c r="P294" s="276"/>
      <c r="Q294" s="276"/>
      <c r="R294" s="276"/>
      <c r="S294" s="276"/>
      <c r="T294" s="276"/>
      <c r="U294" s="276"/>
      <c r="V294" s="276"/>
      <c r="W294" s="276"/>
      <c r="X294" s="276"/>
      <c r="Y294" s="276"/>
      <c r="Z294" s="276"/>
      <c r="AA294" s="276"/>
      <c r="AB294" s="276"/>
      <c r="AC294" s="276"/>
      <c r="AD294" s="276"/>
      <c r="AE294" s="276"/>
      <c r="AF294" s="276"/>
      <c r="AG294" s="276"/>
      <c r="AH294" s="276"/>
    </row>
    <row r="295" spans="2:34" ht="12.75">
      <c r="B295" s="271"/>
      <c r="C295" s="273"/>
      <c r="D295" s="271"/>
      <c r="E295" s="271"/>
      <c r="F295" s="271"/>
      <c r="G295" s="272"/>
      <c r="H295" s="272"/>
      <c r="I295" s="272"/>
      <c r="J295" s="272"/>
      <c r="K295" s="272"/>
      <c r="L295" s="272"/>
      <c r="M295" s="276"/>
      <c r="N295" s="276"/>
      <c r="O295" s="276"/>
      <c r="P295" s="276"/>
      <c r="Q295" s="276"/>
      <c r="R295" s="276"/>
      <c r="S295" s="276"/>
      <c r="T295" s="276"/>
      <c r="U295" s="276"/>
      <c r="V295" s="276"/>
      <c r="W295" s="276"/>
      <c r="X295" s="276"/>
      <c r="Y295" s="276"/>
      <c r="Z295" s="276"/>
      <c r="AA295" s="276"/>
      <c r="AB295" s="276"/>
      <c r="AC295" s="276"/>
      <c r="AD295" s="276"/>
      <c r="AE295" s="276"/>
      <c r="AF295" s="276"/>
      <c r="AG295" s="276"/>
      <c r="AH295" s="276"/>
    </row>
    <row r="296" spans="2:34" ht="12.75">
      <c r="B296" s="271"/>
      <c r="C296" s="273"/>
      <c r="D296" s="271"/>
      <c r="E296" s="271"/>
      <c r="F296" s="271"/>
      <c r="G296" s="272"/>
      <c r="H296" s="272"/>
      <c r="I296" s="272"/>
      <c r="J296" s="272"/>
      <c r="K296" s="272"/>
      <c r="L296" s="272"/>
      <c r="M296" s="276"/>
      <c r="N296" s="276"/>
      <c r="O296" s="276"/>
      <c r="P296" s="276"/>
      <c r="Q296" s="276"/>
      <c r="R296" s="276"/>
      <c r="S296" s="276"/>
      <c r="T296" s="276"/>
      <c r="U296" s="276"/>
      <c r="V296" s="276"/>
      <c r="W296" s="276"/>
      <c r="X296" s="276"/>
      <c r="Y296" s="276"/>
      <c r="Z296" s="276"/>
      <c r="AA296" s="276"/>
      <c r="AB296" s="276"/>
      <c r="AC296" s="276"/>
      <c r="AD296" s="276"/>
      <c r="AE296" s="276"/>
      <c r="AF296" s="276"/>
      <c r="AG296" s="276"/>
      <c r="AH296" s="276"/>
    </row>
    <row r="297" spans="2:34" ht="12.75">
      <c r="B297" s="271"/>
      <c r="C297" s="273"/>
      <c r="D297" s="271"/>
      <c r="E297" s="271"/>
      <c r="F297" s="271"/>
      <c r="G297" s="272"/>
      <c r="H297" s="272"/>
      <c r="I297" s="272"/>
      <c r="J297" s="272"/>
      <c r="K297" s="272"/>
      <c r="L297" s="272"/>
      <c r="M297" s="276"/>
      <c r="N297" s="276"/>
      <c r="O297" s="276"/>
      <c r="P297" s="276"/>
      <c r="Q297" s="276"/>
      <c r="R297" s="276"/>
      <c r="S297" s="276"/>
      <c r="T297" s="276"/>
      <c r="U297" s="276"/>
      <c r="V297" s="276"/>
      <c r="W297" s="276"/>
      <c r="X297" s="276"/>
      <c r="Y297" s="276"/>
      <c r="Z297" s="276"/>
      <c r="AA297" s="276"/>
      <c r="AB297" s="276"/>
      <c r="AC297" s="276"/>
      <c r="AD297" s="276"/>
      <c r="AE297" s="276"/>
      <c r="AF297" s="276"/>
      <c r="AG297" s="276"/>
      <c r="AH297" s="276"/>
    </row>
    <row r="298" spans="2:34" ht="12.75">
      <c r="B298" s="271"/>
      <c r="C298" s="273"/>
      <c r="D298" s="271"/>
      <c r="E298" s="271"/>
      <c r="F298" s="271"/>
      <c r="G298" s="272"/>
      <c r="H298" s="272"/>
      <c r="I298" s="272"/>
      <c r="J298" s="272"/>
      <c r="K298" s="272"/>
      <c r="L298" s="272"/>
      <c r="M298" s="276"/>
      <c r="N298" s="276"/>
      <c r="O298" s="276"/>
      <c r="P298" s="276"/>
      <c r="Q298" s="276"/>
      <c r="R298" s="276"/>
      <c r="S298" s="276"/>
      <c r="T298" s="276"/>
      <c r="U298" s="276"/>
      <c r="V298" s="276"/>
      <c r="W298" s="276"/>
      <c r="X298" s="276"/>
      <c r="Y298" s="276"/>
      <c r="Z298" s="276"/>
      <c r="AA298" s="276"/>
      <c r="AB298" s="276"/>
      <c r="AC298" s="276"/>
      <c r="AD298" s="276"/>
      <c r="AE298" s="276"/>
      <c r="AF298" s="276"/>
      <c r="AG298" s="276"/>
      <c r="AH298" s="276"/>
    </row>
    <row r="299" spans="2:34" ht="12.75">
      <c r="B299" s="271"/>
      <c r="C299" s="273"/>
      <c r="D299" s="271"/>
      <c r="E299" s="271"/>
      <c r="F299" s="271"/>
      <c r="G299" s="272"/>
      <c r="H299" s="272"/>
      <c r="I299" s="272"/>
      <c r="J299" s="272"/>
      <c r="K299" s="272"/>
      <c r="L299" s="272"/>
      <c r="M299" s="276"/>
      <c r="N299" s="276"/>
      <c r="O299" s="276"/>
      <c r="P299" s="276"/>
      <c r="Q299" s="276"/>
      <c r="R299" s="276"/>
      <c r="S299" s="276"/>
      <c r="T299" s="276"/>
      <c r="U299" s="276"/>
      <c r="V299" s="276"/>
      <c r="W299" s="276"/>
      <c r="X299" s="276"/>
      <c r="Y299" s="276"/>
      <c r="Z299" s="276"/>
      <c r="AA299" s="276"/>
      <c r="AB299" s="276"/>
      <c r="AC299" s="276"/>
      <c r="AD299" s="276"/>
      <c r="AE299" s="276"/>
      <c r="AF299" s="276"/>
      <c r="AG299" s="276"/>
      <c r="AH299" s="276"/>
    </row>
    <row r="300" spans="2:34" ht="12.75">
      <c r="B300" s="271"/>
      <c r="C300" s="273"/>
      <c r="D300" s="271"/>
      <c r="E300" s="271"/>
      <c r="F300" s="271"/>
      <c r="G300" s="272"/>
      <c r="H300" s="272"/>
      <c r="I300" s="272"/>
      <c r="J300" s="272"/>
      <c r="K300" s="272"/>
      <c r="L300" s="272"/>
      <c r="M300" s="276"/>
      <c r="N300" s="276"/>
      <c r="O300" s="276"/>
      <c r="P300" s="276"/>
      <c r="Q300" s="276"/>
      <c r="R300" s="276"/>
      <c r="S300" s="276"/>
      <c r="T300" s="276"/>
      <c r="U300" s="276"/>
      <c r="V300" s="276"/>
      <c r="W300" s="276"/>
      <c r="X300" s="276"/>
      <c r="Y300" s="276"/>
      <c r="Z300" s="276"/>
      <c r="AA300" s="276"/>
      <c r="AB300" s="276"/>
      <c r="AC300" s="276"/>
      <c r="AD300" s="276"/>
      <c r="AE300" s="276"/>
      <c r="AF300" s="276"/>
      <c r="AG300" s="276"/>
      <c r="AH300" s="276"/>
    </row>
    <row r="301" spans="2:34" ht="12.75">
      <c r="B301" s="271"/>
      <c r="C301" s="273"/>
      <c r="D301" s="271"/>
      <c r="E301" s="271"/>
      <c r="F301" s="271"/>
      <c r="G301" s="272"/>
      <c r="H301" s="272"/>
      <c r="I301" s="272"/>
      <c r="J301" s="272"/>
      <c r="K301" s="272"/>
      <c r="L301" s="272"/>
      <c r="M301" s="276"/>
      <c r="N301" s="276"/>
      <c r="O301" s="276"/>
      <c r="P301" s="276"/>
      <c r="Q301" s="276"/>
      <c r="R301" s="276"/>
      <c r="S301" s="276"/>
      <c r="T301" s="276"/>
      <c r="U301" s="276"/>
      <c r="V301" s="276"/>
      <c r="W301" s="276"/>
      <c r="X301" s="276"/>
      <c r="Y301" s="276"/>
      <c r="Z301" s="276"/>
      <c r="AA301" s="276"/>
      <c r="AB301" s="276"/>
      <c r="AC301" s="276"/>
      <c r="AD301" s="276"/>
      <c r="AE301" s="276"/>
      <c r="AF301" s="276"/>
      <c r="AG301" s="276"/>
      <c r="AH301" s="276"/>
    </row>
    <row r="302" spans="2:34" ht="12.75">
      <c r="B302" s="271"/>
      <c r="C302" s="273"/>
      <c r="D302" s="271"/>
      <c r="E302" s="271"/>
      <c r="F302" s="271"/>
      <c r="G302" s="272"/>
      <c r="H302" s="272"/>
      <c r="I302" s="272"/>
      <c r="J302" s="272"/>
      <c r="K302" s="272"/>
      <c r="L302" s="272"/>
      <c r="M302" s="276"/>
      <c r="N302" s="276"/>
      <c r="O302" s="276"/>
      <c r="P302" s="276"/>
      <c r="Q302" s="276"/>
      <c r="R302" s="276"/>
      <c r="S302" s="276"/>
      <c r="T302" s="276"/>
      <c r="U302" s="276"/>
      <c r="V302" s="276"/>
      <c r="W302" s="276"/>
      <c r="X302" s="276"/>
      <c r="Y302" s="276"/>
      <c r="Z302" s="276"/>
      <c r="AA302" s="276"/>
      <c r="AB302" s="276"/>
      <c r="AC302" s="276"/>
      <c r="AD302" s="276"/>
      <c r="AE302" s="276"/>
      <c r="AF302" s="276"/>
      <c r="AG302" s="276"/>
      <c r="AH302" s="276"/>
    </row>
    <row r="303" spans="2:34" ht="12.75">
      <c r="B303" s="271"/>
      <c r="C303" s="273"/>
      <c r="D303" s="271"/>
      <c r="E303" s="271"/>
      <c r="F303" s="271"/>
      <c r="G303" s="272"/>
      <c r="H303" s="272"/>
      <c r="I303" s="272"/>
      <c r="J303" s="272"/>
      <c r="K303" s="272"/>
      <c r="L303" s="272"/>
      <c r="M303" s="276"/>
      <c r="N303" s="276"/>
      <c r="O303" s="276"/>
      <c r="P303" s="276"/>
      <c r="Q303" s="276"/>
      <c r="R303" s="276"/>
      <c r="S303" s="276"/>
      <c r="T303" s="276"/>
      <c r="U303" s="276"/>
      <c r="V303" s="276"/>
      <c r="W303" s="276"/>
      <c r="X303" s="276"/>
      <c r="Y303" s="276"/>
      <c r="Z303" s="276"/>
      <c r="AA303" s="276"/>
      <c r="AB303" s="276"/>
      <c r="AC303" s="276"/>
      <c r="AD303" s="276"/>
      <c r="AE303" s="276"/>
      <c r="AF303" s="276"/>
      <c r="AG303" s="276"/>
      <c r="AH303" s="276"/>
    </row>
    <row r="304" spans="2:34" ht="12.75">
      <c r="B304" s="271"/>
      <c r="C304" s="273"/>
      <c r="D304" s="271"/>
      <c r="E304" s="271"/>
      <c r="F304" s="271"/>
      <c r="G304" s="272"/>
      <c r="H304" s="272"/>
      <c r="I304" s="272"/>
      <c r="J304" s="272"/>
      <c r="K304" s="272"/>
      <c r="L304" s="272"/>
      <c r="M304" s="276"/>
      <c r="N304" s="276"/>
      <c r="O304" s="276"/>
      <c r="P304" s="276"/>
      <c r="Q304" s="276"/>
      <c r="R304" s="276"/>
      <c r="S304" s="276"/>
      <c r="T304" s="276"/>
      <c r="U304" s="276"/>
      <c r="V304" s="276"/>
      <c r="W304" s="276"/>
      <c r="X304" s="276"/>
      <c r="Y304" s="276"/>
      <c r="Z304" s="276"/>
      <c r="AA304" s="276"/>
      <c r="AB304" s="276"/>
      <c r="AC304" s="276"/>
      <c r="AD304" s="276"/>
      <c r="AE304" s="276"/>
      <c r="AF304" s="276"/>
      <c r="AG304" s="276"/>
      <c r="AH304" s="276"/>
    </row>
    <row r="305" spans="2:34" ht="12.75">
      <c r="B305" s="271"/>
      <c r="C305" s="273"/>
      <c r="D305" s="271"/>
      <c r="E305" s="271"/>
      <c r="F305" s="271"/>
      <c r="G305" s="272"/>
      <c r="H305" s="272"/>
      <c r="I305" s="272"/>
      <c r="J305" s="272"/>
      <c r="K305" s="272"/>
      <c r="L305" s="272"/>
      <c r="M305" s="276"/>
      <c r="N305" s="276"/>
      <c r="O305" s="276"/>
      <c r="P305" s="276"/>
      <c r="Q305" s="276"/>
      <c r="R305" s="276"/>
      <c r="S305" s="276"/>
      <c r="T305" s="276"/>
      <c r="U305" s="276"/>
      <c r="V305" s="276"/>
      <c r="W305" s="276"/>
      <c r="X305" s="276"/>
      <c r="Y305" s="276"/>
      <c r="Z305" s="276"/>
      <c r="AA305" s="276"/>
      <c r="AB305" s="276"/>
      <c r="AC305" s="276"/>
      <c r="AD305" s="276"/>
      <c r="AE305" s="276"/>
      <c r="AF305" s="276"/>
      <c r="AG305" s="276"/>
      <c r="AH305" s="276"/>
    </row>
    <row r="306" spans="2:34" ht="12.75">
      <c r="B306" s="271"/>
      <c r="C306" s="273"/>
      <c r="D306" s="271"/>
      <c r="E306" s="271"/>
      <c r="F306" s="271"/>
      <c r="G306" s="272"/>
      <c r="H306" s="272"/>
      <c r="I306" s="272"/>
      <c r="J306" s="272"/>
      <c r="K306" s="272"/>
      <c r="L306" s="272"/>
      <c r="M306" s="276"/>
      <c r="N306" s="276"/>
      <c r="O306" s="276"/>
      <c r="P306" s="276"/>
      <c r="Q306" s="276"/>
      <c r="R306" s="276"/>
      <c r="S306" s="276"/>
      <c r="T306" s="276"/>
      <c r="U306" s="276"/>
      <c r="V306" s="276"/>
      <c r="W306" s="276"/>
      <c r="X306" s="276"/>
      <c r="Y306" s="276"/>
      <c r="Z306" s="276"/>
      <c r="AA306" s="276"/>
      <c r="AB306" s="276"/>
      <c r="AC306" s="276"/>
      <c r="AD306" s="276"/>
      <c r="AE306" s="276"/>
      <c r="AF306" s="276"/>
      <c r="AG306" s="276"/>
      <c r="AH306" s="276"/>
    </row>
    <row r="307" spans="2:34" ht="12.75">
      <c r="B307" s="271"/>
      <c r="C307" s="273"/>
      <c r="D307" s="271"/>
      <c r="E307" s="271"/>
      <c r="F307" s="271"/>
      <c r="G307" s="272"/>
      <c r="H307" s="272"/>
      <c r="I307" s="272"/>
      <c r="J307" s="272"/>
      <c r="K307" s="272"/>
      <c r="L307" s="272"/>
      <c r="M307" s="276"/>
      <c r="N307" s="276"/>
      <c r="O307" s="276"/>
      <c r="P307" s="276"/>
      <c r="Q307" s="276"/>
      <c r="R307" s="276"/>
      <c r="S307" s="276"/>
      <c r="T307" s="276"/>
      <c r="U307" s="276"/>
      <c r="V307" s="276"/>
      <c r="W307" s="276"/>
      <c r="X307" s="276"/>
      <c r="Y307" s="276"/>
      <c r="Z307" s="276"/>
      <c r="AA307" s="276"/>
      <c r="AB307" s="276"/>
      <c r="AC307" s="276"/>
      <c r="AD307" s="276"/>
      <c r="AE307" s="276"/>
      <c r="AF307" s="276"/>
      <c r="AG307" s="276"/>
      <c r="AH307" s="276"/>
    </row>
    <row r="308" spans="2:34" ht="12.75">
      <c r="B308" s="271"/>
      <c r="C308" s="273"/>
      <c r="D308" s="271"/>
      <c r="E308" s="271"/>
      <c r="F308" s="271"/>
      <c r="G308" s="272"/>
      <c r="H308" s="272"/>
      <c r="I308" s="272"/>
      <c r="J308" s="272"/>
      <c r="K308" s="272"/>
      <c r="L308" s="272"/>
      <c r="M308" s="276"/>
      <c r="N308" s="276"/>
      <c r="O308" s="276"/>
      <c r="P308" s="276"/>
      <c r="Q308" s="276"/>
      <c r="R308" s="276"/>
      <c r="S308" s="276"/>
      <c r="T308" s="276"/>
      <c r="U308" s="276"/>
      <c r="V308" s="276"/>
      <c r="W308" s="276"/>
      <c r="X308" s="276"/>
      <c r="Y308" s="276"/>
      <c r="Z308" s="276"/>
      <c r="AA308" s="276"/>
      <c r="AB308" s="276"/>
      <c r="AC308" s="276"/>
      <c r="AD308" s="276"/>
      <c r="AE308" s="276"/>
      <c r="AF308" s="276"/>
      <c r="AG308" s="276"/>
      <c r="AH308" s="276"/>
    </row>
    <row r="309" spans="2:34" ht="12.75">
      <c r="B309" s="271"/>
      <c r="C309" s="273"/>
      <c r="D309" s="271"/>
      <c r="E309" s="271"/>
      <c r="F309" s="271"/>
      <c r="G309" s="272"/>
      <c r="H309" s="272"/>
      <c r="I309" s="272"/>
      <c r="J309" s="272"/>
      <c r="K309" s="272"/>
      <c r="L309" s="272"/>
      <c r="M309" s="276"/>
      <c r="N309" s="276"/>
      <c r="O309" s="276"/>
      <c r="P309" s="276"/>
      <c r="Q309" s="276"/>
      <c r="R309" s="276"/>
      <c r="S309" s="276"/>
      <c r="T309" s="276"/>
      <c r="U309" s="276"/>
      <c r="V309" s="276"/>
      <c r="W309" s="276"/>
      <c r="X309" s="276"/>
      <c r="Y309" s="276"/>
      <c r="Z309" s="276"/>
      <c r="AA309" s="276"/>
      <c r="AB309" s="276"/>
      <c r="AC309" s="276"/>
      <c r="AD309" s="276"/>
      <c r="AE309" s="276"/>
      <c r="AF309" s="276"/>
      <c r="AG309" s="276"/>
      <c r="AH309" s="276"/>
    </row>
    <row r="310" spans="2:34" ht="12.75">
      <c r="B310" s="271"/>
      <c r="C310" s="273"/>
      <c r="D310" s="271"/>
      <c r="E310" s="271"/>
      <c r="F310" s="271"/>
      <c r="G310" s="272"/>
      <c r="H310" s="272"/>
      <c r="I310" s="272"/>
      <c r="J310" s="272"/>
      <c r="K310" s="272"/>
      <c r="L310" s="272"/>
      <c r="M310" s="276"/>
      <c r="N310" s="276"/>
      <c r="O310" s="276"/>
      <c r="P310" s="276"/>
      <c r="Q310" s="276"/>
      <c r="R310" s="276"/>
      <c r="S310" s="276"/>
      <c r="T310" s="276"/>
      <c r="U310" s="276"/>
      <c r="V310" s="276"/>
      <c r="W310" s="276"/>
      <c r="X310" s="276"/>
      <c r="Y310" s="276"/>
      <c r="Z310" s="276"/>
      <c r="AA310" s="276"/>
      <c r="AB310" s="276"/>
      <c r="AC310" s="276"/>
      <c r="AD310" s="276"/>
      <c r="AE310" s="276"/>
      <c r="AF310" s="276"/>
      <c r="AG310" s="276"/>
      <c r="AH310" s="276"/>
    </row>
    <row r="311" spans="2:34" ht="12.75">
      <c r="B311" s="271"/>
      <c r="C311" s="273"/>
      <c r="D311" s="271"/>
      <c r="E311" s="271"/>
      <c r="F311" s="271"/>
      <c r="G311" s="272"/>
      <c r="H311" s="272"/>
      <c r="I311" s="272"/>
      <c r="J311" s="272"/>
      <c r="K311" s="272"/>
      <c r="L311" s="272"/>
      <c r="M311" s="276"/>
      <c r="N311" s="276"/>
      <c r="O311" s="276"/>
      <c r="P311" s="276"/>
      <c r="Q311" s="276"/>
      <c r="R311" s="276"/>
      <c r="S311" s="276"/>
      <c r="T311" s="276"/>
      <c r="U311" s="276"/>
      <c r="V311" s="276"/>
      <c r="W311" s="276"/>
      <c r="X311" s="276"/>
      <c r="Y311" s="276"/>
      <c r="Z311" s="276"/>
      <c r="AA311" s="276"/>
      <c r="AB311" s="276"/>
      <c r="AC311" s="276"/>
      <c r="AD311" s="276"/>
      <c r="AE311" s="276"/>
      <c r="AF311" s="276"/>
      <c r="AG311" s="276"/>
      <c r="AH311" s="276"/>
    </row>
    <row r="312" spans="2:34" ht="12.75">
      <c r="B312" s="271"/>
      <c r="C312" s="273"/>
      <c r="D312" s="271"/>
      <c r="E312" s="271"/>
      <c r="F312" s="271"/>
      <c r="G312" s="272"/>
      <c r="H312" s="272"/>
      <c r="I312" s="272"/>
      <c r="J312" s="272"/>
      <c r="K312" s="272"/>
      <c r="L312" s="272"/>
      <c r="M312" s="276"/>
      <c r="N312" s="276"/>
      <c r="O312" s="276"/>
      <c r="P312" s="276"/>
      <c r="Q312" s="276"/>
      <c r="R312" s="276"/>
      <c r="S312" s="276"/>
      <c r="T312" s="276"/>
      <c r="U312" s="276"/>
      <c r="V312" s="276"/>
      <c r="W312" s="276"/>
      <c r="X312" s="276"/>
      <c r="Y312" s="276"/>
      <c r="Z312" s="276"/>
      <c r="AA312" s="276"/>
      <c r="AB312" s="276"/>
      <c r="AC312" s="276"/>
      <c r="AD312" s="276"/>
      <c r="AE312" s="276"/>
      <c r="AF312" s="276"/>
      <c r="AG312" s="276"/>
      <c r="AH312" s="276"/>
    </row>
    <row r="313" spans="2:34" ht="12.75">
      <c r="B313" s="271"/>
      <c r="C313" s="273"/>
      <c r="D313" s="271"/>
      <c r="E313" s="271"/>
      <c r="F313" s="271"/>
      <c r="G313" s="272"/>
      <c r="H313" s="272"/>
      <c r="I313" s="272"/>
      <c r="J313" s="272"/>
      <c r="K313" s="272"/>
      <c r="L313" s="272"/>
      <c r="M313" s="276"/>
      <c r="N313" s="276"/>
      <c r="O313" s="276"/>
      <c r="P313" s="276"/>
      <c r="Q313" s="276"/>
      <c r="R313" s="276"/>
      <c r="S313" s="276"/>
      <c r="T313" s="276"/>
      <c r="U313" s="276"/>
      <c r="V313" s="276"/>
      <c r="W313" s="276"/>
      <c r="X313" s="276"/>
      <c r="Y313" s="276"/>
      <c r="Z313" s="276"/>
      <c r="AA313" s="276"/>
      <c r="AB313" s="276"/>
      <c r="AC313" s="276"/>
      <c r="AD313" s="276"/>
      <c r="AE313" s="276"/>
      <c r="AF313" s="276"/>
      <c r="AG313" s="276"/>
      <c r="AH313" s="276"/>
    </row>
    <row r="314" spans="2:34" ht="12.75">
      <c r="B314" s="271"/>
      <c r="C314" s="273"/>
      <c r="D314" s="271"/>
      <c r="E314" s="271"/>
      <c r="F314" s="271"/>
      <c r="G314" s="272"/>
      <c r="H314" s="272"/>
      <c r="I314" s="272"/>
      <c r="J314" s="272"/>
      <c r="K314" s="272"/>
      <c r="L314" s="272"/>
      <c r="M314" s="276"/>
      <c r="N314" s="276"/>
      <c r="O314" s="276"/>
      <c r="P314" s="276"/>
      <c r="Q314" s="276"/>
      <c r="R314" s="276"/>
      <c r="S314" s="276"/>
      <c r="T314" s="276"/>
      <c r="U314" s="276"/>
      <c r="V314" s="276"/>
      <c r="W314" s="276"/>
      <c r="X314" s="276"/>
      <c r="Y314" s="276"/>
      <c r="Z314" s="276"/>
      <c r="AA314" s="276"/>
      <c r="AB314" s="276"/>
      <c r="AC314" s="276"/>
      <c r="AD314" s="276"/>
      <c r="AE314" s="276"/>
      <c r="AF314" s="276"/>
      <c r="AG314" s="276"/>
      <c r="AH314" s="276"/>
    </row>
    <row r="315" spans="2:34" ht="12.75">
      <c r="B315" s="271"/>
      <c r="C315" s="273"/>
      <c r="D315" s="271"/>
      <c r="E315" s="271"/>
      <c r="F315" s="271"/>
      <c r="G315" s="272"/>
      <c r="H315" s="272"/>
      <c r="I315" s="272"/>
      <c r="J315" s="272"/>
      <c r="K315" s="272"/>
      <c r="L315" s="272"/>
      <c r="M315" s="276"/>
      <c r="N315" s="276"/>
      <c r="O315" s="276"/>
      <c r="P315" s="276"/>
      <c r="Q315" s="276"/>
      <c r="R315" s="276"/>
      <c r="S315" s="276"/>
      <c r="T315" s="276"/>
      <c r="U315" s="276"/>
      <c r="V315" s="276"/>
      <c r="W315" s="276"/>
      <c r="X315" s="276"/>
      <c r="Y315" s="276"/>
      <c r="Z315" s="276"/>
      <c r="AA315" s="276"/>
      <c r="AB315" s="276"/>
      <c r="AC315" s="276"/>
      <c r="AD315" s="276"/>
      <c r="AE315" s="276"/>
      <c r="AF315" s="276"/>
      <c r="AG315" s="276"/>
      <c r="AH315" s="276"/>
    </row>
    <row r="316" spans="2:34" ht="12.75">
      <c r="B316" s="271"/>
      <c r="C316" s="273"/>
      <c r="D316" s="271"/>
      <c r="E316" s="271"/>
      <c r="F316" s="271"/>
      <c r="G316" s="272"/>
      <c r="H316" s="272"/>
      <c r="I316" s="272"/>
      <c r="J316" s="272"/>
      <c r="K316" s="272"/>
      <c r="L316" s="272"/>
      <c r="M316" s="276"/>
      <c r="N316" s="276"/>
      <c r="O316" s="276"/>
      <c r="P316" s="276"/>
      <c r="Q316" s="276"/>
      <c r="R316" s="276"/>
      <c r="S316" s="276"/>
      <c r="T316" s="276"/>
      <c r="U316" s="276"/>
      <c r="V316" s="276"/>
      <c r="W316" s="276"/>
      <c r="X316" s="276"/>
      <c r="Y316" s="276"/>
      <c r="Z316" s="276"/>
      <c r="AA316" s="276"/>
      <c r="AB316" s="276"/>
      <c r="AC316" s="276"/>
      <c r="AD316" s="276"/>
      <c r="AE316" s="276"/>
      <c r="AF316" s="276"/>
      <c r="AG316" s="276"/>
      <c r="AH316" s="276"/>
    </row>
    <row r="317" spans="2:34" ht="12.75">
      <c r="B317" s="271"/>
      <c r="C317" s="273"/>
      <c r="D317" s="271"/>
      <c r="E317" s="271"/>
      <c r="F317" s="271"/>
      <c r="G317" s="272"/>
      <c r="H317" s="272"/>
      <c r="I317" s="272"/>
      <c r="J317" s="272"/>
      <c r="K317" s="272"/>
      <c r="L317" s="272"/>
      <c r="M317" s="276"/>
      <c r="N317" s="276"/>
      <c r="O317" s="276"/>
      <c r="P317" s="276"/>
      <c r="Q317" s="276"/>
      <c r="R317" s="276"/>
      <c r="S317" s="276"/>
      <c r="T317" s="276"/>
      <c r="U317" s="276"/>
      <c r="V317" s="276"/>
      <c r="W317" s="276"/>
      <c r="X317" s="276"/>
      <c r="Y317" s="276"/>
      <c r="Z317" s="276"/>
      <c r="AA317" s="276"/>
      <c r="AB317" s="276"/>
      <c r="AC317" s="276"/>
      <c r="AD317" s="276"/>
      <c r="AE317" s="276"/>
      <c r="AF317" s="276"/>
      <c r="AG317" s="276"/>
      <c r="AH317" s="276"/>
    </row>
    <row r="318" spans="2:34" ht="12.75">
      <c r="B318" s="271"/>
      <c r="C318" s="273"/>
      <c r="D318" s="271"/>
      <c r="E318" s="271"/>
      <c r="F318" s="271"/>
      <c r="G318" s="272"/>
      <c r="H318" s="272"/>
      <c r="I318" s="272"/>
      <c r="J318" s="272"/>
      <c r="K318" s="272"/>
      <c r="L318" s="272"/>
      <c r="M318" s="276"/>
      <c r="N318" s="276"/>
      <c r="O318" s="276"/>
      <c r="P318" s="276"/>
      <c r="Q318" s="276"/>
      <c r="R318" s="276"/>
      <c r="S318" s="276"/>
      <c r="T318" s="276"/>
      <c r="U318" s="276"/>
      <c r="V318" s="276"/>
      <c r="W318" s="276"/>
      <c r="X318" s="276"/>
      <c r="Y318" s="276"/>
      <c r="Z318" s="276"/>
      <c r="AA318" s="276"/>
      <c r="AB318" s="276"/>
      <c r="AC318" s="276"/>
      <c r="AD318" s="276"/>
      <c r="AE318" s="276"/>
      <c r="AF318" s="276"/>
      <c r="AG318" s="276"/>
      <c r="AH318" s="276"/>
    </row>
    <row r="319" spans="2:34" ht="12.75">
      <c r="B319" s="271"/>
      <c r="C319" s="273"/>
      <c r="D319" s="271"/>
      <c r="E319" s="271"/>
      <c r="F319" s="271"/>
      <c r="G319" s="272"/>
      <c r="H319" s="272"/>
      <c r="I319" s="272"/>
      <c r="J319" s="272"/>
      <c r="K319" s="272"/>
      <c r="L319" s="272"/>
      <c r="M319" s="276"/>
      <c r="N319" s="276"/>
      <c r="O319" s="276"/>
      <c r="P319" s="276"/>
      <c r="Q319" s="276"/>
      <c r="R319" s="276"/>
      <c r="S319" s="276"/>
      <c r="T319" s="276"/>
      <c r="U319" s="276"/>
      <c r="V319" s="276"/>
      <c r="W319" s="276"/>
      <c r="X319" s="276"/>
      <c r="Y319" s="276"/>
      <c r="Z319" s="276"/>
      <c r="AA319" s="276"/>
      <c r="AB319" s="276"/>
      <c r="AC319" s="276"/>
      <c r="AD319" s="276"/>
      <c r="AE319" s="276"/>
      <c r="AF319" s="276"/>
      <c r="AG319" s="276"/>
      <c r="AH319" s="276"/>
    </row>
    <row r="320" spans="2:34" ht="12.75">
      <c r="B320" s="271"/>
      <c r="C320" s="273"/>
      <c r="D320" s="271"/>
      <c r="E320" s="271"/>
      <c r="F320" s="271"/>
      <c r="G320" s="272"/>
      <c r="H320" s="272"/>
      <c r="I320" s="272"/>
      <c r="J320" s="272"/>
      <c r="K320" s="272"/>
      <c r="L320" s="272"/>
      <c r="M320" s="276"/>
      <c r="N320" s="276"/>
      <c r="O320" s="276"/>
      <c r="P320" s="276"/>
      <c r="Q320" s="276"/>
      <c r="R320" s="276"/>
      <c r="S320" s="276"/>
      <c r="T320" s="276"/>
      <c r="U320" s="276"/>
      <c r="V320" s="276"/>
      <c r="W320" s="276"/>
      <c r="X320" s="276"/>
      <c r="Y320" s="276"/>
      <c r="Z320" s="276"/>
      <c r="AA320" s="276"/>
      <c r="AB320" s="276"/>
      <c r="AC320" s="276"/>
      <c r="AD320" s="276"/>
      <c r="AE320" s="276"/>
      <c r="AF320" s="276"/>
      <c r="AG320" s="276"/>
      <c r="AH320" s="276"/>
    </row>
    <row r="321" spans="2:34" ht="12.75">
      <c r="B321" s="271"/>
      <c r="C321" s="273"/>
      <c r="D321" s="271"/>
      <c r="E321" s="271"/>
      <c r="F321" s="271"/>
      <c r="G321" s="272"/>
      <c r="H321" s="272"/>
      <c r="I321" s="272"/>
      <c r="J321" s="272"/>
      <c r="K321" s="272"/>
      <c r="L321" s="272"/>
      <c r="M321" s="276"/>
      <c r="N321" s="276"/>
      <c r="O321" s="276"/>
      <c r="P321" s="276"/>
      <c r="Q321" s="276"/>
      <c r="R321" s="276"/>
      <c r="S321" s="276"/>
      <c r="T321" s="276"/>
      <c r="U321" s="276"/>
      <c r="V321" s="276"/>
      <c r="W321" s="276"/>
      <c r="X321" s="276"/>
      <c r="Y321" s="276"/>
      <c r="Z321" s="276"/>
      <c r="AA321" s="276"/>
      <c r="AB321" s="276"/>
      <c r="AC321" s="276"/>
      <c r="AD321" s="276"/>
      <c r="AE321" s="276"/>
      <c r="AF321" s="276"/>
      <c r="AG321" s="276"/>
      <c r="AH321" s="276"/>
    </row>
    <row r="322" spans="2:34" ht="12.75">
      <c r="B322" s="271"/>
      <c r="C322" s="273"/>
      <c r="D322" s="271"/>
      <c r="E322" s="271"/>
      <c r="F322" s="271"/>
      <c r="G322" s="272"/>
      <c r="H322" s="272"/>
      <c r="I322" s="272"/>
      <c r="J322" s="272"/>
      <c r="K322" s="272"/>
      <c r="L322" s="272"/>
      <c r="M322" s="276"/>
      <c r="N322" s="276"/>
      <c r="O322" s="276"/>
      <c r="P322" s="276"/>
      <c r="Q322" s="276"/>
      <c r="R322" s="276"/>
      <c r="S322" s="276"/>
      <c r="T322" s="276"/>
      <c r="U322" s="276"/>
      <c r="V322" s="276"/>
      <c r="W322" s="276"/>
      <c r="X322" s="276"/>
      <c r="Y322" s="276"/>
      <c r="Z322" s="276"/>
      <c r="AA322" s="276"/>
      <c r="AB322" s="276"/>
      <c r="AC322" s="276"/>
      <c r="AD322" s="276"/>
      <c r="AE322" s="276"/>
      <c r="AF322" s="276"/>
      <c r="AG322" s="276"/>
      <c r="AH322" s="276"/>
    </row>
    <row r="323" spans="2:34" ht="12.75">
      <c r="B323" s="271"/>
      <c r="C323" s="273"/>
      <c r="D323" s="271"/>
      <c r="E323" s="271"/>
      <c r="F323" s="271"/>
      <c r="G323" s="272"/>
      <c r="H323" s="272"/>
      <c r="I323" s="272"/>
      <c r="J323" s="272"/>
      <c r="K323" s="272"/>
      <c r="L323" s="272"/>
      <c r="M323" s="276"/>
      <c r="N323" s="276"/>
      <c r="O323" s="276"/>
      <c r="P323" s="276"/>
      <c r="Q323" s="276"/>
      <c r="R323" s="276"/>
      <c r="S323" s="276"/>
      <c r="T323" s="276"/>
      <c r="U323" s="276"/>
      <c r="V323" s="276"/>
      <c r="W323" s="276"/>
      <c r="X323" s="276"/>
      <c r="Y323" s="276"/>
      <c r="Z323" s="276"/>
      <c r="AA323" s="276"/>
      <c r="AB323" s="276"/>
      <c r="AC323" s="276"/>
      <c r="AD323" s="276"/>
      <c r="AE323" s="276"/>
      <c r="AF323" s="276"/>
      <c r="AG323" s="276"/>
      <c r="AH323" s="276"/>
    </row>
    <row r="324" spans="2:34" ht="12.75">
      <c r="B324" s="271"/>
      <c r="C324" s="273"/>
      <c r="D324" s="271"/>
      <c r="E324" s="271"/>
      <c r="F324" s="271"/>
      <c r="G324" s="272"/>
      <c r="H324" s="272"/>
      <c r="I324" s="272"/>
      <c r="J324" s="272"/>
      <c r="K324" s="272"/>
      <c r="L324" s="272"/>
      <c r="M324" s="276"/>
      <c r="N324" s="276"/>
      <c r="O324" s="276"/>
      <c r="P324" s="276"/>
      <c r="Q324" s="276"/>
      <c r="R324" s="276"/>
      <c r="S324" s="276"/>
      <c r="T324" s="276"/>
      <c r="U324" s="276"/>
      <c r="V324" s="276"/>
      <c r="W324" s="276"/>
      <c r="X324" s="276"/>
      <c r="Y324" s="276"/>
      <c r="Z324" s="276"/>
      <c r="AA324" s="276"/>
      <c r="AB324" s="276"/>
      <c r="AC324" s="276"/>
      <c r="AD324" s="276"/>
      <c r="AE324" s="276"/>
      <c r="AF324" s="276"/>
      <c r="AG324" s="276"/>
      <c r="AH324" s="276"/>
    </row>
    <row r="325" spans="2:34" ht="12.75">
      <c r="B325" s="271"/>
      <c r="C325" s="273"/>
      <c r="D325" s="271"/>
      <c r="E325" s="271"/>
      <c r="F325" s="271"/>
      <c r="G325" s="272"/>
      <c r="H325" s="272"/>
      <c r="I325" s="272"/>
      <c r="J325" s="272"/>
      <c r="K325" s="272"/>
      <c r="L325" s="272"/>
      <c r="M325" s="276"/>
      <c r="N325" s="276"/>
      <c r="O325" s="276"/>
      <c r="P325" s="276"/>
      <c r="Q325" s="276"/>
      <c r="R325" s="276"/>
      <c r="S325" s="276"/>
      <c r="T325" s="276"/>
      <c r="U325" s="276"/>
      <c r="V325" s="276"/>
      <c r="W325" s="276"/>
      <c r="X325" s="276"/>
      <c r="Y325" s="276"/>
      <c r="Z325" s="276"/>
      <c r="AA325" s="276"/>
      <c r="AB325" s="276"/>
      <c r="AC325" s="276"/>
      <c r="AD325" s="276"/>
      <c r="AE325" s="276"/>
      <c r="AF325" s="276"/>
      <c r="AG325" s="276"/>
      <c r="AH325" s="276"/>
    </row>
    <row r="326" spans="2:34" ht="12.75">
      <c r="B326" s="271"/>
      <c r="C326" s="273"/>
      <c r="D326" s="271"/>
      <c r="E326" s="271"/>
      <c r="F326" s="271"/>
      <c r="G326" s="272"/>
      <c r="H326" s="272"/>
      <c r="I326" s="272"/>
      <c r="J326" s="272"/>
      <c r="K326" s="272"/>
      <c r="L326" s="272"/>
      <c r="M326" s="276"/>
      <c r="N326" s="276"/>
      <c r="O326" s="276"/>
      <c r="P326" s="276"/>
      <c r="Q326" s="276"/>
      <c r="R326" s="276"/>
      <c r="S326" s="276"/>
      <c r="T326" s="276"/>
      <c r="U326" s="276"/>
      <c r="V326" s="276"/>
      <c r="W326" s="276"/>
      <c r="X326" s="276"/>
      <c r="Y326" s="276"/>
      <c r="Z326" s="276"/>
      <c r="AA326" s="276"/>
      <c r="AB326" s="276"/>
      <c r="AC326" s="276"/>
      <c r="AD326" s="276"/>
      <c r="AE326" s="276"/>
      <c r="AF326" s="276"/>
      <c r="AG326" s="276"/>
      <c r="AH326" s="276"/>
    </row>
    <row r="327" spans="2:34" ht="12.75">
      <c r="B327" s="271"/>
      <c r="C327" s="273"/>
      <c r="D327" s="271"/>
      <c r="E327" s="271"/>
      <c r="F327" s="271"/>
      <c r="G327" s="272"/>
      <c r="H327" s="272"/>
      <c r="I327" s="272"/>
      <c r="J327" s="272"/>
      <c r="K327" s="272"/>
      <c r="L327" s="272"/>
      <c r="M327" s="276"/>
      <c r="N327" s="276"/>
      <c r="O327" s="276"/>
      <c r="P327" s="276"/>
      <c r="Q327" s="276"/>
      <c r="R327" s="276"/>
      <c r="S327" s="276"/>
      <c r="T327" s="276"/>
      <c r="U327" s="276"/>
      <c r="V327" s="276"/>
      <c r="W327" s="276"/>
      <c r="X327" s="276"/>
      <c r="Y327" s="276"/>
      <c r="Z327" s="276"/>
      <c r="AA327" s="276"/>
      <c r="AB327" s="276"/>
      <c r="AC327" s="276"/>
      <c r="AD327" s="276"/>
      <c r="AE327" s="276"/>
      <c r="AF327" s="276"/>
      <c r="AG327" s="276"/>
      <c r="AH327" s="276"/>
    </row>
    <row r="328" spans="2:34" ht="12.75">
      <c r="B328" s="271"/>
      <c r="C328" s="273"/>
      <c r="D328" s="271"/>
      <c r="E328" s="271"/>
      <c r="F328" s="271"/>
      <c r="G328" s="272"/>
      <c r="H328" s="272"/>
      <c r="I328" s="272"/>
      <c r="J328" s="272"/>
      <c r="K328" s="272"/>
      <c r="L328" s="272"/>
      <c r="M328" s="276"/>
      <c r="N328" s="276"/>
      <c r="O328" s="276"/>
      <c r="P328" s="276"/>
      <c r="Q328" s="276"/>
      <c r="R328" s="276"/>
      <c r="S328" s="276"/>
      <c r="T328" s="276"/>
      <c r="U328" s="276"/>
      <c r="V328" s="276"/>
      <c r="W328" s="276"/>
      <c r="X328" s="276"/>
      <c r="Y328" s="276"/>
      <c r="Z328" s="276"/>
      <c r="AA328" s="276"/>
      <c r="AB328" s="276"/>
      <c r="AC328" s="276"/>
      <c r="AD328" s="276"/>
      <c r="AE328" s="276"/>
      <c r="AF328" s="276"/>
      <c r="AG328" s="276"/>
      <c r="AH328" s="276"/>
    </row>
    <row r="329" spans="2:34" ht="12.75">
      <c r="B329" s="271"/>
      <c r="C329" s="273"/>
      <c r="D329" s="271"/>
      <c r="E329" s="271"/>
      <c r="F329" s="271"/>
      <c r="G329" s="272"/>
      <c r="H329" s="272"/>
      <c r="I329" s="272"/>
      <c r="J329" s="272"/>
      <c r="K329" s="272"/>
      <c r="L329" s="272"/>
      <c r="M329" s="276"/>
      <c r="N329" s="276"/>
      <c r="O329" s="276"/>
      <c r="P329" s="276"/>
      <c r="Q329" s="276"/>
      <c r="R329" s="276"/>
      <c r="S329" s="276"/>
      <c r="T329" s="276"/>
      <c r="U329" s="276"/>
      <c r="V329" s="276"/>
      <c r="W329" s="276"/>
      <c r="X329" s="276"/>
      <c r="Y329" s="276"/>
      <c r="Z329" s="276"/>
      <c r="AA329" s="276"/>
      <c r="AB329" s="276"/>
      <c r="AC329" s="276"/>
      <c r="AD329" s="276"/>
      <c r="AE329" s="276"/>
      <c r="AF329" s="276"/>
      <c r="AG329" s="276"/>
      <c r="AH329" s="276"/>
    </row>
    <row r="330" spans="2:34" ht="12.75">
      <c r="B330" s="271"/>
      <c r="C330" s="273"/>
      <c r="D330" s="271"/>
      <c r="E330" s="271"/>
      <c r="F330" s="271"/>
      <c r="G330" s="272"/>
      <c r="H330" s="272"/>
      <c r="I330" s="272"/>
      <c r="J330" s="272"/>
      <c r="K330" s="272"/>
      <c r="L330" s="272"/>
      <c r="M330" s="276"/>
      <c r="N330" s="276"/>
      <c r="O330" s="276"/>
      <c r="P330" s="276"/>
      <c r="Q330" s="276"/>
      <c r="R330" s="276"/>
      <c r="S330" s="276"/>
      <c r="T330" s="276"/>
      <c r="U330" s="276"/>
      <c r="V330" s="276"/>
      <c r="W330" s="276"/>
      <c r="X330" s="276"/>
      <c r="Y330" s="276"/>
      <c r="Z330" s="276"/>
      <c r="AA330" s="276"/>
      <c r="AB330" s="276"/>
      <c r="AC330" s="276"/>
      <c r="AD330" s="276"/>
      <c r="AE330" s="276"/>
      <c r="AF330" s="276"/>
      <c r="AG330" s="276"/>
      <c r="AH330" s="276"/>
    </row>
    <row r="331" spans="2:34" ht="12.75">
      <c r="B331" s="271"/>
      <c r="C331" s="273"/>
      <c r="D331" s="271"/>
      <c r="E331" s="271"/>
      <c r="F331" s="271"/>
      <c r="G331" s="272"/>
      <c r="H331" s="272"/>
      <c r="I331" s="272"/>
      <c r="J331" s="272"/>
      <c r="K331" s="272"/>
      <c r="L331" s="272"/>
      <c r="M331" s="276"/>
      <c r="N331" s="276"/>
      <c r="O331" s="276"/>
      <c r="P331" s="276"/>
      <c r="Q331" s="276"/>
      <c r="R331" s="276"/>
      <c r="S331" s="276"/>
      <c r="T331" s="276"/>
      <c r="U331" s="276"/>
      <c r="V331" s="276"/>
      <c r="W331" s="276"/>
      <c r="X331" s="276"/>
      <c r="Y331" s="276"/>
      <c r="Z331" s="276"/>
      <c r="AA331" s="276"/>
      <c r="AB331" s="276"/>
      <c r="AC331" s="276"/>
      <c r="AD331" s="276"/>
      <c r="AE331" s="276"/>
      <c r="AF331" s="276"/>
      <c r="AG331" s="276"/>
      <c r="AH331" s="276"/>
    </row>
    <row r="332" spans="2:34" ht="12.75">
      <c r="B332" s="271"/>
      <c r="C332" s="273"/>
      <c r="D332" s="271"/>
      <c r="E332" s="271"/>
      <c r="F332" s="271"/>
      <c r="G332" s="272"/>
      <c r="H332" s="272"/>
      <c r="I332" s="272"/>
      <c r="J332" s="272"/>
      <c r="K332" s="272"/>
      <c r="L332" s="272"/>
      <c r="M332" s="276"/>
      <c r="N332" s="276"/>
      <c r="O332" s="276"/>
      <c r="P332" s="276"/>
      <c r="Q332" s="276"/>
      <c r="R332" s="276"/>
      <c r="S332" s="276"/>
      <c r="T332" s="276"/>
      <c r="U332" s="276"/>
      <c r="V332" s="276"/>
      <c r="W332" s="276"/>
      <c r="X332" s="276"/>
      <c r="Y332" s="276"/>
      <c r="Z332" s="276"/>
      <c r="AA332" s="276"/>
      <c r="AB332" s="276"/>
      <c r="AC332" s="276"/>
      <c r="AD332" s="276"/>
      <c r="AE332" s="276"/>
      <c r="AF332" s="276"/>
      <c r="AG332" s="276"/>
      <c r="AH332" s="276"/>
    </row>
    <row r="333" spans="2:34" ht="12.75">
      <c r="B333" s="271"/>
      <c r="C333" s="273"/>
      <c r="D333" s="271"/>
      <c r="E333" s="271"/>
      <c r="F333" s="271"/>
      <c r="G333" s="272"/>
      <c r="H333" s="272"/>
      <c r="I333" s="272"/>
      <c r="J333" s="272"/>
      <c r="K333" s="272"/>
      <c r="L333" s="272"/>
      <c r="M333" s="276"/>
      <c r="N333" s="276"/>
      <c r="O333" s="276"/>
      <c r="P333" s="276"/>
      <c r="Q333" s="276"/>
      <c r="R333" s="276"/>
      <c r="S333" s="276"/>
      <c r="T333" s="276"/>
      <c r="U333" s="276"/>
      <c r="V333" s="276"/>
      <c r="W333" s="276"/>
      <c r="X333" s="276"/>
      <c r="Y333" s="276"/>
      <c r="Z333" s="276"/>
      <c r="AA333" s="276"/>
      <c r="AB333" s="276"/>
      <c r="AC333" s="276"/>
      <c r="AD333" s="276"/>
      <c r="AE333" s="276"/>
      <c r="AF333" s="276"/>
      <c r="AG333" s="276"/>
      <c r="AH333" s="276"/>
    </row>
    <row r="334" spans="2:34" ht="12.75">
      <c r="B334" s="271"/>
      <c r="C334" s="273"/>
      <c r="D334" s="271"/>
      <c r="E334" s="271"/>
      <c r="F334" s="271"/>
      <c r="G334" s="272"/>
      <c r="H334" s="272"/>
      <c r="I334" s="272"/>
      <c r="J334" s="272"/>
      <c r="K334" s="272"/>
      <c r="L334" s="272"/>
      <c r="M334" s="276"/>
      <c r="N334" s="276"/>
      <c r="O334" s="276"/>
      <c r="P334" s="276"/>
      <c r="Q334" s="276"/>
      <c r="R334" s="276"/>
      <c r="S334" s="276"/>
      <c r="T334" s="276"/>
      <c r="U334" s="276"/>
      <c r="V334" s="276"/>
      <c r="W334" s="276"/>
      <c r="X334" s="276"/>
      <c r="Y334" s="276"/>
      <c r="Z334" s="276"/>
      <c r="AA334" s="276"/>
      <c r="AB334" s="276"/>
      <c r="AC334" s="276"/>
      <c r="AD334" s="276"/>
      <c r="AE334" s="276"/>
      <c r="AF334" s="276"/>
      <c r="AG334" s="276"/>
      <c r="AH334" s="276"/>
    </row>
    <row r="335" spans="2:34" ht="12.75">
      <c r="B335" s="271"/>
      <c r="C335" s="273"/>
      <c r="D335" s="271"/>
      <c r="E335" s="271"/>
      <c r="F335" s="271"/>
      <c r="G335" s="272"/>
      <c r="H335" s="272"/>
      <c r="I335" s="272"/>
      <c r="J335" s="272"/>
      <c r="K335" s="272"/>
      <c r="L335" s="272"/>
      <c r="M335" s="276"/>
      <c r="N335" s="276"/>
      <c r="O335" s="276"/>
      <c r="P335" s="276"/>
      <c r="Q335" s="276"/>
      <c r="R335" s="276"/>
      <c r="S335" s="276"/>
      <c r="T335" s="276"/>
      <c r="U335" s="276"/>
      <c r="V335" s="276"/>
      <c r="W335" s="276"/>
      <c r="X335" s="276"/>
      <c r="Y335" s="276"/>
      <c r="Z335" s="276"/>
      <c r="AA335" s="276"/>
      <c r="AB335" s="276"/>
      <c r="AC335" s="276"/>
      <c r="AD335" s="276"/>
      <c r="AE335" s="276"/>
      <c r="AF335" s="276"/>
      <c r="AG335" s="276"/>
      <c r="AH335" s="276"/>
    </row>
    <row r="336" spans="2:34" ht="12.75">
      <c r="B336" s="271"/>
      <c r="C336" s="273"/>
      <c r="D336" s="271"/>
      <c r="E336" s="271"/>
      <c r="F336" s="271"/>
      <c r="G336" s="272"/>
      <c r="H336" s="272"/>
      <c r="I336" s="272"/>
      <c r="J336" s="272"/>
      <c r="K336" s="272"/>
      <c r="L336" s="272"/>
      <c r="M336" s="276"/>
      <c r="N336" s="276"/>
      <c r="O336" s="276"/>
      <c r="P336" s="276"/>
      <c r="Q336" s="276"/>
      <c r="R336" s="276"/>
      <c r="S336" s="276"/>
      <c r="T336" s="276"/>
      <c r="U336" s="276"/>
      <c r="V336" s="276"/>
      <c r="W336" s="276"/>
      <c r="X336" s="276"/>
      <c r="Y336" s="276"/>
      <c r="Z336" s="276"/>
      <c r="AA336" s="276"/>
      <c r="AB336" s="276"/>
      <c r="AC336" s="276"/>
      <c r="AD336" s="276"/>
      <c r="AE336" s="276"/>
      <c r="AF336" s="276"/>
      <c r="AG336" s="276"/>
      <c r="AH336" s="276"/>
    </row>
    <row r="337" spans="2:34" ht="12.75">
      <c r="B337" s="271"/>
      <c r="C337" s="273"/>
      <c r="D337" s="271"/>
      <c r="E337" s="271"/>
      <c r="F337" s="271"/>
      <c r="G337" s="272"/>
      <c r="H337" s="272"/>
      <c r="I337" s="272"/>
      <c r="J337" s="272"/>
      <c r="K337" s="272"/>
      <c r="L337" s="272"/>
      <c r="M337" s="276"/>
      <c r="N337" s="276"/>
      <c r="O337" s="276"/>
      <c r="P337" s="276"/>
      <c r="Q337" s="276"/>
      <c r="R337" s="276"/>
      <c r="S337" s="276"/>
      <c r="T337" s="276"/>
      <c r="U337" s="276"/>
      <c r="V337" s="276"/>
      <c r="W337" s="276"/>
      <c r="X337" s="276"/>
      <c r="Y337" s="276"/>
      <c r="Z337" s="276"/>
      <c r="AA337" s="276"/>
      <c r="AB337" s="276"/>
      <c r="AC337" s="276"/>
      <c r="AD337" s="276"/>
      <c r="AE337" s="276"/>
      <c r="AF337" s="276"/>
      <c r="AG337" s="276"/>
      <c r="AH337" s="276"/>
    </row>
    <row r="338" spans="2:34" ht="12.75">
      <c r="B338" s="271"/>
      <c r="C338" s="273"/>
      <c r="D338" s="271"/>
      <c r="E338" s="271"/>
      <c r="F338" s="271"/>
      <c r="G338" s="272"/>
      <c r="H338" s="272"/>
      <c r="I338" s="272"/>
      <c r="J338" s="272"/>
      <c r="K338" s="272"/>
      <c r="L338" s="272"/>
      <c r="M338" s="276"/>
      <c r="N338" s="276"/>
      <c r="O338" s="276"/>
      <c r="P338" s="276"/>
      <c r="Q338" s="276"/>
      <c r="R338" s="276"/>
      <c r="S338" s="276"/>
      <c r="T338" s="276"/>
      <c r="U338" s="276"/>
      <c r="V338" s="276"/>
      <c r="W338" s="276"/>
      <c r="X338" s="276"/>
      <c r="Y338" s="276"/>
      <c r="Z338" s="276"/>
      <c r="AA338" s="276"/>
      <c r="AB338" s="276"/>
      <c r="AC338" s="276"/>
      <c r="AD338" s="276"/>
      <c r="AE338" s="276"/>
      <c r="AF338" s="276"/>
      <c r="AG338" s="276"/>
      <c r="AH338" s="276"/>
    </row>
    <row r="339" spans="2:34" ht="12.75">
      <c r="B339" s="271"/>
      <c r="C339" s="273"/>
      <c r="D339" s="271"/>
      <c r="E339" s="271"/>
      <c r="F339" s="271"/>
      <c r="G339" s="272"/>
      <c r="H339" s="272"/>
      <c r="I339" s="272"/>
      <c r="J339" s="272"/>
      <c r="K339" s="272"/>
      <c r="L339" s="272"/>
      <c r="M339" s="276"/>
      <c r="N339" s="276"/>
      <c r="O339" s="276"/>
      <c r="P339" s="276"/>
      <c r="Q339" s="276"/>
      <c r="R339" s="276"/>
      <c r="S339" s="276"/>
      <c r="T339" s="276"/>
      <c r="U339" s="276"/>
      <c r="V339" s="276"/>
      <c r="W339" s="276"/>
      <c r="X339" s="276"/>
      <c r="Y339" s="276"/>
      <c r="Z339" s="276"/>
      <c r="AA339" s="276"/>
      <c r="AB339" s="276"/>
      <c r="AC339" s="276"/>
      <c r="AD339" s="276"/>
      <c r="AE339" s="276"/>
      <c r="AF339" s="276"/>
      <c r="AG339" s="276"/>
      <c r="AH339" s="276"/>
    </row>
    <row r="340" spans="2:34" ht="12.75">
      <c r="B340" s="271"/>
      <c r="C340" s="273"/>
      <c r="D340" s="271"/>
      <c r="E340" s="271"/>
      <c r="F340" s="271"/>
      <c r="G340" s="272"/>
      <c r="H340" s="272"/>
      <c r="I340" s="272"/>
      <c r="J340" s="272"/>
      <c r="K340" s="272"/>
      <c r="L340" s="272"/>
      <c r="M340" s="276"/>
      <c r="N340" s="276"/>
      <c r="O340" s="276"/>
      <c r="P340" s="276"/>
      <c r="Q340" s="276"/>
      <c r="R340" s="276"/>
      <c r="S340" s="276"/>
      <c r="T340" s="276"/>
      <c r="U340" s="276"/>
      <c r="V340" s="276"/>
      <c r="W340" s="276"/>
      <c r="X340" s="276"/>
      <c r="Y340" s="276"/>
      <c r="Z340" s="276"/>
      <c r="AA340" s="276"/>
      <c r="AB340" s="276"/>
      <c r="AC340" s="276"/>
      <c r="AD340" s="276"/>
      <c r="AE340" s="276"/>
      <c r="AF340" s="276"/>
      <c r="AG340" s="276"/>
      <c r="AH340" s="276"/>
    </row>
    <row r="341" spans="2:12" ht="12.75">
      <c r="B341" s="4"/>
      <c r="C341" s="3"/>
      <c r="D341" s="4"/>
      <c r="E341" s="4"/>
      <c r="F341" s="4"/>
      <c r="G341" s="18"/>
      <c r="H341" s="18"/>
      <c r="I341" s="18"/>
      <c r="J341" s="18"/>
      <c r="K341" s="18"/>
      <c r="L341" s="18"/>
    </row>
    <row r="342" spans="2:12" ht="12.75">
      <c r="B342" s="4"/>
      <c r="C342" s="3"/>
      <c r="D342" s="4"/>
      <c r="E342" s="4"/>
      <c r="F342" s="4"/>
      <c r="G342" s="18"/>
      <c r="H342" s="18"/>
      <c r="I342" s="18"/>
      <c r="J342" s="18"/>
      <c r="K342" s="18"/>
      <c r="L342" s="18"/>
    </row>
    <row r="343" spans="2:12" ht="12.75">
      <c r="B343" s="4"/>
      <c r="C343" s="3"/>
      <c r="D343" s="4"/>
      <c r="E343" s="4"/>
      <c r="F343" s="4"/>
      <c r="G343" s="18"/>
      <c r="H343" s="18"/>
      <c r="I343" s="18"/>
      <c r="J343" s="18"/>
      <c r="K343" s="18"/>
      <c r="L343" s="18"/>
    </row>
    <row r="344" spans="2:12" ht="12.75">
      <c r="B344" s="4"/>
      <c r="C344" s="3"/>
      <c r="D344" s="4"/>
      <c r="E344" s="4"/>
      <c r="F344" s="4"/>
      <c r="G344" s="18"/>
      <c r="H344" s="18"/>
      <c r="I344" s="18"/>
      <c r="J344" s="18"/>
      <c r="K344" s="18"/>
      <c r="L344" s="18"/>
    </row>
    <row r="345" spans="2:12" ht="12.75">
      <c r="B345" s="4"/>
      <c r="C345" s="3"/>
      <c r="D345" s="4"/>
      <c r="E345" s="4"/>
      <c r="F345" s="4"/>
      <c r="G345" s="18"/>
      <c r="H345" s="18"/>
      <c r="I345" s="18"/>
      <c r="J345" s="18"/>
      <c r="K345" s="18"/>
      <c r="L345" s="18"/>
    </row>
    <row r="346" spans="2:12" ht="12.75">
      <c r="B346" s="4"/>
      <c r="C346" s="3"/>
      <c r="D346" s="4"/>
      <c r="E346" s="4"/>
      <c r="F346" s="4"/>
      <c r="G346" s="18"/>
      <c r="H346" s="18"/>
      <c r="I346" s="18"/>
      <c r="J346" s="18"/>
      <c r="K346" s="18"/>
      <c r="L346" s="18"/>
    </row>
    <row r="347" spans="2:12" ht="12.75">
      <c r="B347" s="4"/>
      <c r="C347" s="3"/>
      <c r="D347" s="4"/>
      <c r="E347" s="4"/>
      <c r="F347" s="4"/>
      <c r="G347" s="18"/>
      <c r="H347" s="18"/>
      <c r="I347" s="18"/>
      <c r="J347" s="18"/>
      <c r="K347" s="18"/>
      <c r="L347" s="18"/>
    </row>
    <row r="348" spans="2:12" ht="12.75">
      <c r="B348" s="4"/>
      <c r="C348" s="3"/>
      <c r="D348" s="4"/>
      <c r="E348" s="4"/>
      <c r="F348" s="4"/>
      <c r="G348" s="18"/>
      <c r="H348" s="18"/>
      <c r="I348" s="18"/>
      <c r="J348" s="18"/>
      <c r="K348" s="18"/>
      <c r="L348" s="18"/>
    </row>
    <row r="349" spans="2:12" ht="12.75">
      <c r="B349" s="4"/>
      <c r="C349" s="3"/>
      <c r="D349" s="4"/>
      <c r="E349" s="4"/>
      <c r="F349" s="4"/>
      <c r="G349" s="18"/>
      <c r="H349" s="18"/>
      <c r="I349" s="18"/>
      <c r="J349" s="18"/>
      <c r="K349" s="18"/>
      <c r="L349" s="18"/>
    </row>
    <row r="350" spans="2:12" ht="12.75">
      <c r="B350" s="4"/>
      <c r="C350" s="3"/>
      <c r="D350" s="4"/>
      <c r="E350" s="4"/>
      <c r="F350" s="4"/>
      <c r="G350" s="18"/>
      <c r="H350" s="18"/>
      <c r="I350" s="18"/>
      <c r="J350" s="18"/>
      <c r="K350" s="18"/>
      <c r="L350" s="18"/>
    </row>
    <row r="351" spans="2:12" ht="12.75">
      <c r="B351" s="4"/>
      <c r="C351" s="3"/>
      <c r="D351" s="4"/>
      <c r="E351" s="4"/>
      <c r="F351" s="4"/>
      <c r="G351" s="18"/>
      <c r="H351" s="18"/>
      <c r="I351" s="18"/>
      <c r="J351" s="18"/>
      <c r="K351" s="18"/>
      <c r="L351" s="18"/>
    </row>
    <row r="352" spans="2:12" ht="12.75">
      <c r="B352" s="4"/>
      <c r="C352" s="3"/>
      <c r="D352" s="4"/>
      <c r="E352" s="4"/>
      <c r="F352" s="4"/>
      <c r="G352" s="18"/>
      <c r="H352" s="18"/>
      <c r="I352" s="18"/>
      <c r="J352" s="18"/>
      <c r="K352" s="18"/>
      <c r="L352" s="18"/>
    </row>
    <row r="353" spans="2:12" ht="12.75">
      <c r="B353" s="4"/>
      <c r="C353" s="3"/>
      <c r="D353" s="4"/>
      <c r="E353" s="4"/>
      <c r="F353" s="4"/>
      <c r="G353" s="18"/>
      <c r="H353" s="18"/>
      <c r="I353" s="18"/>
      <c r="J353" s="18"/>
      <c r="K353" s="18"/>
      <c r="L353" s="18"/>
    </row>
    <row r="354" spans="2:12" ht="12.75">
      <c r="B354" s="4"/>
      <c r="C354" s="3"/>
      <c r="D354" s="4"/>
      <c r="E354" s="4"/>
      <c r="F354" s="4"/>
      <c r="G354" s="18"/>
      <c r="H354" s="18"/>
      <c r="I354" s="18"/>
      <c r="J354" s="18"/>
      <c r="K354" s="18"/>
      <c r="L354" s="18"/>
    </row>
    <row r="355" spans="2:12" ht="12.75">
      <c r="B355" s="4"/>
      <c r="C355" s="3"/>
      <c r="D355" s="4"/>
      <c r="E355" s="4"/>
      <c r="F355" s="4"/>
      <c r="G355" s="18"/>
      <c r="H355" s="18"/>
      <c r="I355" s="18"/>
      <c r="J355" s="18"/>
      <c r="K355" s="18"/>
      <c r="L355" s="18"/>
    </row>
    <row r="356" spans="2:12" ht="12.75">
      <c r="B356" s="4"/>
      <c r="C356" s="3"/>
      <c r="D356" s="4"/>
      <c r="E356" s="4"/>
      <c r="F356" s="4"/>
      <c r="G356" s="18"/>
      <c r="H356" s="18"/>
      <c r="I356" s="18"/>
      <c r="J356" s="18"/>
      <c r="K356" s="18"/>
      <c r="L356" s="18"/>
    </row>
    <row r="357" spans="2:12" ht="12.75">
      <c r="B357" s="4"/>
      <c r="C357" s="3"/>
      <c r="D357" s="4"/>
      <c r="E357" s="4"/>
      <c r="F357" s="4"/>
      <c r="G357" s="18"/>
      <c r="H357" s="18"/>
      <c r="I357" s="18"/>
      <c r="J357" s="18"/>
      <c r="K357" s="18"/>
      <c r="L357" s="18"/>
    </row>
    <row r="358" spans="2:12" ht="12.75">
      <c r="B358" s="4"/>
      <c r="C358" s="3"/>
      <c r="D358" s="4"/>
      <c r="E358" s="4"/>
      <c r="F358" s="4"/>
      <c r="G358" s="18"/>
      <c r="H358" s="18"/>
      <c r="I358" s="18"/>
      <c r="J358" s="18"/>
      <c r="K358" s="18"/>
      <c r="L358" s="18"/>
    </row>
    <row r="359" spans="2:12" ht="12.75">
      <c r="B359" s="4"/>
      <c r="C359" s="3"/>
      <c r="D359" s="4"/>
      <c r="E359" s="4"/>
      <c r="F359" s="4"/>
      <c r="G359" s="18"/>
      <c r="H359" s="18"/>
      <c r="I359" s="18"/>
      <c r="J359" s="18"/>
      <c r="K359" s="18"/>
      <c r="L359" s="18"/>
    </row>
    <row r="360" spans="2:12" ht="12.75">
      <c r="B360" s="4"/>
      <c r="C360" s="3"/>
      <c r="D360" s="4"/>
      <c r="E360" s="4"/>
      <c r="F360" s="4"/>
      <c r="G360" s="18"/>
      <c r="H360" s="18"/>
      <c r="I360" s="18"/>
      <c r="J360" s="18"/>
      <c r="K360" s="18"/>
      <c r="L360" s="18"/>
    </row>
    <row r="361" spans="2:12" ht="12.75">
      <c r="B361" s="4"/>
      <c r="C361" s="3"/>
      <c r="D361" s="4"/>
      <c r="E361" s="4"/>
      <c r="F361" s="4"/>
      <c r="G361" s="18"/>
      <c r="H361" s="18"/>
      <c r="I361" s="18"/>
      <c r="J361" s="18"/>
      <c r="K361" s="18"/>
      <c r="L361" s="18"/>
    </row>
    <row r="362" spans="2:12" ht="12.75">
      <c r="B362" s="4"/>
      <c r="C362" s="3"/>
      <c r="D362" s="4"/>
      <c r="E362" s="4"/>
      <c r="F362" s="4"/>
      <c r="G362" s="18"/>
      <c r="H362" s="18"/>
      <c r="I362" s="18"/>
      <c r="J362" s="18"/>
      <c r="K362" s="18"/>
      <c r="L362" s="18"/>
    </row>
    <row r="363" spans="2:12" ht="12.75">
      <c r="B363" s="4"/>
      <c r="C363" s="3"/>
      <c r="D363" s="4"/>
      <c r="E363" s="4"/>
      <c r="F363" s="4"/>
      <c r="G363" s="18"/>
      <c r="H363" s="18"/>
      <c r="I363" s="18"/>
      <c r="J363" s="18"/>
      <c r="K363" s="18"/>
      <c r="L363" s="18"/>
    </row>
    <row r="364" spans="2:12" ht="12.75">
      <c r="B364" s="4"/>
      <c r="C364" s="3"/>
      <c r="D364" s="4"/>
      <c r="E364" s="4"/>
      <c r="F364" s="4"/>
      <c r="G364" s="18"/>
      <c r="H364" s="18"/>
      <c r="I364" s="18"/>
      <c r="J364" s="18"/>
      <c r="K364" s="18"/>
      <c r="L364" s="18"/>
    </row>
    <row r="365" spans="2:12" ht="12.75">
      <c r="B365" s="4"/>
      <c r="C365" s="3"/>
      <c r="D365" s="4"/>
      <c r="E365" s="4"/>
      <c r="F365" s="4"/>
      <c r="G365" s="18"/>
      <c r="H365" s="18"/>
      <c r="I365" s="18"/>
      <c r="J365" s="18"/>
      <c r="K365" s="18"/>
      <c r="L365" s="18"/>
    </row>
    <row r="366" spans="2:12" ht="12.75">
      <c r="B366" s="4"/>
      <c r="C366" s="3"/>
      <c r="D366" s="4"/>
      <c r="E366" s="4"/>
      <c r="F366" s="4"/>
      <c r="G366" s="18"/>
      <c r="H366" s="18"/>
      <c r="I366" s="18"/>
      <c r="J366" s="18"/>
      <c r="K366" s="18"/>
      <c r="L366" s="18"/>
    </row>
    <row r="367" spans="2:12" ht="12.75">
      <c r="B367" s="4"/>
      <c r="C367" s="3"/>
      <c r="D367" s="4"/>
      <c r="E367" s="4"/>
      <c r="F367" s="4"/>
      <c r="G367" s="18"/>
      <c r="H367" s="18"/>
      <c r="I367" s="18"/>
      <c r="J367" s="18"/>
      <c r="K367" s="18"/>
      <c r="L367" s="18"/>
    </row>
    <row r="368" spans="2:12" ht="12.75">
      <c r="B368" s="4"/>
      <c r="C368" s="3"/>
      <c r="D368" s="4"/>
      <c r="E368" s="4"/>
      <c r="F368" s="4"/>
      <c r="G368" s="18"/>
      <c r="H368" s="18"/>
      <c r="I368" s="18"/>
      <c r="J368" s="18"/>
      <c r="K368" s="18"/>
      <c r="L368" s="18"/>
    </row>
    <row r="369" spans="2:12" ht="12.75">
      <c r="B369" s="4"/>
      <c r="C369" s="3"/>
      <c r="D369" s="4"/>
      <c r="E369" s="4"/>
      <c r="F369" s="4"/>
      <c r="G369" s="18"/>
      <c r="H369" s="18"/>
      <c r="I369" s="18"/>
      <c r="J369" s="18"/>
      <c r="K369" s="18"/>
      <c r="L369" s="18"/>
    </row>
    <row r="370" spans="2:12" ht="12.75">
      <c r="B370" s="4"/>
      <c r="C370" s="3"/>
      <c r="D370" s="4"/>
      <c r="E370" s="4"/>
      <c r="F370" s="4"/>
      <c r="G370" s="18"/>
      <c r="H370" s="18"/>
      <c r="I370" s="18"/>
      <c r="J370" s="18"/>
      <c r="K370" s="18"/>
      <c r="L370" s="18"/>
    </row>
    <row r="371" spans="2:12" ht="12.75">
      <c r="B371" s="4"/>
      <c r="C371" s="3"/>
      <c r="D371" s="4"/>
      <c r="E371" s="4"/>
      <c r="F371" s="4"/>
      <c r="G371" s="18"/>
      <c r="H371" s="18"/>
      <c r="I371" s="18"/>
      <c r="J371" s="18"/>
      <c r="K371" s="18"/>
      <c r="L371" s="18"/>
    </row>
    <row r="372" spans="2:12" ht="12.75">
      <c r="B372" s="4"/>
      <c r="C372" s="3"/>
      <c r="D372" s="4"/>
      <c r="E372" s="4"/>
      <c r="F372" s="4"/>
      <c r="G372" s="18"/>
      <c r="H372" s="18"/>
      <c r="I372" s="18"/>
      <c r="J372" s="18"/>
      <c r="K372" s="18"/>
      <c r="L372" s="18"/>
    </row>
    <row r="373" spans="2:12" ht="12.75">
      <c r="B373" s="4"/>
      <c r="C373" s="3"/>
      <c r="D373" s="4"/>
      <c r="E373" s="4"/>
      <c r="F373" s="4"/>
      <c r="G373" s="18"/>
      <c r="H373" s="18"/>
      <c r="I373" s="18"/>
      <c r="J373" s="18"/>
      <c r="K373" s="18"/>
      <c r="L373" s="18"/>
    </row>
    <row r="374" spans="2:12" ht="12.75">
      <c r="B374" s="4"/>
      <c r="C374" s="3"/>
      <c r="D374" s="4"/>
      <c r="E374" s="4"/>
      <c r="F374" s="4"/>
      <c r="G374" s="18"/>
      <c r="H374" s="18"/>
      <c r="I374" s="18"/>
      <c r="J374" s="18"/>
      <c r="K374" s="18"/>
      <c r="L374" s="18"/>
    </row>
    <row r="375" spans="2:12" ht="12.75">
      <c r="B375" s="4"/>
      <c r="C375" s="3"/>
      <c r="D375" s="4"/>
      <c r="E375" s="4"/>
      <c r="F375" s="4"/>
      <c r="G375" s="18"/>
      <c r="H375" s="18"/>
      <c r="I375" s="18"/>
      <c r="J375" s="18"/>
      <c r="K375" s="18"/>
      <c r="L375" s="18"/>
    </row>
    <row r="376" spans="2:12" ht="12.75">
      <c r="B376" s="4"/>
      <c r="C376" s="3"/>
      <c r="D376" s="4"/>
      <c r="E376" s="4"/>
      <c r="F376" s="4"/>
      <c r="G376" s="18"/>
      <c r="H376" s="18"/>
      <c r="I376" s="18"/>
      <c r="J376" s="18"/>
      <c r="K376" s="18"/>
      <c r="L376" s="18"/>
    </row>
    <row r="377" spans="2:12" ht="12.75">
      <c r="B377" s="4"/>
      <c r="C377" s="3"/>
      <c r="D377" s="4"/>
      <c r="E377" s="4"/>
      <c r="F377" s="4"/>
      <c r="G377" s="18"/>
      <c r="H377" s="18"/>
      <c r="I377" s="18"/>
      <c r="J377" s="18"/>
      <c r="K377" s="18"/>
      <c r="L377" s="18"/>
    </row>
    <row r="378" spans="2:12" ht="12.75">
      <c r="B378" s="4"/>
      <c r="C378" s="3"/>
      <c r="D378" s="4"/>
      <c r="E378" s="4"/>
      <c r="F378" s="4"/>
      <c r="G378" s="18"/>
      <c r="H378" s="18"/>
      <c r="I378" s="18"/>
      <c r="J378" s="18"/>
      <c r="K378" s="18"/>
      <c r="L378" s="18"/>
    </row>
    <row r="379" spans="2:12" ht="12.75">
      <c r="B379" s="4"/>
      <c r="C379" s="3"/>
      <c r="D379" s="4"/>
      <c r="E379" s="4"/>
      <c r="F379" s="4"/>
      <c r="G379" s="18"/>
      <c r="H379" s="18"/>
      <c r="I379" s="18"/>
      <c r="J379" s="18"/>
      <c r="K379" s="18"/>
      <c r="L379" s="18"/>
    </row>
    <row r="380" spans="2:12" ht="12.75">
      <c r="B380" s="4"/>
      <c r="C380" s="3"/>
      <c r="D380" s="4"/>
      <c r="E380" s="4"/>
      <c r="F380" s="4"/>
      <c r="G380" s="18"/>
      <c r="H380" s="18"/>
      <c r="I380" s="18"/>
      <c r="J380" s="18"/>
      <c r="K380" s="18"/>
      <c r="L380" s="18"/>
    </row>
    <row r="381" spans="2:12" ht="12.75">
      <c r="B381" s="4"/>
      <c r="C381" s="3"/>
      <c r="D381" s="4"/>
      <c r="E381" s="4"/>
      <c r="F381" s="4"/>
      <c r="G381" s="18"/>
      <c r="H381" s="18"/>
      <c r="I381" s="18"/>
      <c r="J381" s="18"/>
      <c r="K381" s="18"/>
      <c r="L381" s="18"/>
    </row>
    <row r="382" spans="2:12" ht="12.75">
      <c r="B382" s="4"/>
      <c r="C382" s="3"/>
      <c r="D382" s="4"/>
      <c r="E382" s="4"/>
      <c r="F382" s="4"/>
      <c r="G382" s="18"/>
      <c r="H382" s="18"/>
      <c r="I382" s="18"/>
      <c r="J382" s="18"/>
      <c r="K382" s="18"/>
      <c r="L382" s="18"/>
    </row>
    <row r="383" spans="2:12" ht="12.75">
      <c r="B383" s="4"/>
      <c r="C383" s="3"/>
      <c r="D383" s="4"/>
      <c r="E383" s="4"/>
      <c r="F383" s="4"/>
      <c r="G383" s="18"/>
      <c r="H383" s="18"/>
      <c r="I383" s="18"/>
      <c r="J383" s="18"/>
      <c r="K383" s="18"/>
      <c r="L383" s="18"/>
    </row>
    <row r="384" spans="2:12" ht="12.75">
      <c r="B384" s="4"/>
      <c r="C384" s="3"/>
      <c r="D384" s="4"/>
      <c r="E384" s="4"/>
      <c r="F384" s="4"/>
      <c r="G384" s="18"/>
      <c r="H384" s="18"/>
      <c r="I384" s="18"/>
      <c r="J384" s="18"/>
      <c r="K384" s="18"/>
      <c r="L384" s="18"/>
    </row>
    <row r="385" spans="2:12" ht="12.75">
      <c r="B385" s="4"/>
      <c r="C385" s="3"/>
      <c r="D385" s="4"/>
      <c r="E385" s="4"/>
      <c r="F385" s="4"/>
      <c r="G385" s="18"/>
      <c r="H385" s="18"/>
      <c r="I385" s="18"/>
      <c r="J385" s="18"/>
      <c r="K385" s="18"/>
      <c r="L385" s="18"/>
    </row>
    <row r="386" spans="2:12" ht="12.75">
      <c r="B386" s="4"/>
      <c r="C386" s="3"/>
      <c r="D386" s="4"/>
      <c r="E386" s="4"/>
      <c r="F386" s="4"/>
      <c r="G386" s="18"/>
      <c r="H386" s="18"/>
      <c r="I386" s="18"/>
      <c r="J386" s="18"/>
      <c r="K386" s="18"/>
      <c r="L386" s="18"/>
    </row>
    <row r="387" spans="2:12" ht="12.75">
      <c r="B387" s="4"/>
      <c r="C387" s="3"/>
      <c r="D387" s="4"/>
      <c r="E387" s="4"/>
      <c r="F387" s="4"/>
      <c r="G387" s="18"/>
      <c r="H387" s="18"/>
      <c r="I387" s="18"/>
      <c r="J387" s="18"/>
      <c r="K387" s="18"/>
      <c r="L387" s="18"/>
    </row>
    <row r="388" spans="2:12" ht="12.75">
      <c r="B388" s="4"/>
      <c r="C388" s="3"/>
      <c r="D388" s="4"/>
      <c r="E388" s="4"/>
      <c r="F388" s="4"/>
      <c r="G388" s="18"/>
      <c r="H388" s="18"/>
      <c r="I388" s="18"/>
      <c r="J388" s="18"/>
      <c r="K388" s="18"/>
      <c r="L388" s="18"/>
    </row>
    <row r="389" spans="2:12" ht="12.75">
      <c r="B389" s="4"/>
      <c r="C389" s="3"/>
      <c r="D389" s="4"/>
      <c r="E389" s="4"/>
      <c r="F389" s="4"/>
      <c r="G389" s="18"/>
      <c r="H389" s="18"/>
      <c r="I389" s="18"/>
      <c r="J389" s="18"/>
      <c r="K389" s="18"/>
      <c r="L389" s="18"/>
    </row>
    <row r="390" spans="2:12" ht="12.75">
      <c r="B390" s="4"/>
      <c r="C390" s="3"/>
      <c r="D390" s="4"/>
      <c r="E390" s="4"/>
      <c r="F390" s="4"/>
      <c r="G390" s="18"/>
      <c r="H390" s="18"/>
      <c r="I390" s="18"/>
      <c r="J390" s="18"/>
      <c r="K390" s="18"/>
      <c r="L390" s="18"/>
    </row>
    <row r="391" spans="2:12" ht="12.75">
      <c r="B391" s="4"/>
      <c r="C391" s="3"/>
      <c r="D391" s="4"/>
      <c r="E391" s="4"/>
      <c r="F391" s="4"/>
      <c r="G391" s="18"/>
      <c r="H391" s="18"/>
      <c r="I391" s="18"/>
      <c r="J391" s="18"/>
      <c r="K391" s="18"/>
      <c r="L391" s="18"/>
    </row>
    <row r="392" spans="2:12" ht="12.75">
      <c r="B392" s="4"/>
      <c r="C392" s="3"/>
      <c r="D392" s="4"/>
      <c r="E392" s="4"/>
      <c r="F392" s="4"/>
      <c r="G392" s="18"/>
      <c r="H392" s="18"/>
      <c r="I392" s="18"/>
      <c r="J392" s="18"/>
      <c r="K392" s="18"/>
      <c r="L392" s="18"/>
    </row>
    <row r="393" spans="2:12" ht="12.75">
      <c r="B393" s="4"/>
      <c r="C393" s="3"/>
      <c r="D393" s="4"/>
      <c r="E393" s="4"/>
      <c r="F393" s="4"/>
      <c r="G393" s="18"/>
      <c r="H393" s="18"/>
      <c r="I393" s="18"/>
      <c r="J393" s="18"/>
      <c r="K393" s="18"/>
      <c r="L393" s="18"/>
    </row>
    <row r="394" spans="2:12" ht="12.75">
      <c r="B394" s="4"/>
      <c r="C394" s="3"/>
      <c r="D394" s="4"/>
      <c r="E394" s="4"/>
      <c r="F394" s="4"/>
      <c r="G394" s="18"/>
      <c r="H394" s="18"/>
      <c r="I394" s="18"/>
      <c r="J394" s="18"/>
      <c r="K394" s="18"/>
      <c r="L394" s="18"/>
    </row>
    <row r="395" spans="2:12" ht="12.75">
      <c r="B395" s="4"/>
      <c r="C395" s="3"/>
      <c r="D395" s="4"/>
      <c r="E395" s="4"/>
      <c r="F395" s="4"/>
      <c r="G395" s="18"/>
      <c r="H395" s="18"/>
      <c r="I395" s="18"/>
      <c r="J395" s="18"/>
      <c r="K395" s="18"/>
      <c r="L395" s="18"/>
    </row>
    <row r="396" spans="2:12" ht="12.75">
      <c r="B396" s="4"/>
      <c r="C396" s="3"/>
      <c r="D396" s="4"/>
      <c r="E396" s="4"/>
      <c r="F396" s="4"/>
      <c r="G396" s="18"/>
      <c r="H396" s="18"/>
      <c r="I396" s="18"/>
      <c r="J396" s="18"/>
      <c r="K396" s="18"/>
      <c r="L396" s="18"/>
    </row>
    <row r="397" spans="2:12" ht="12.75">
      <c r="B397" s="4"/>
      <c r="C397" s="3"/>
      <c r="D397" s="4"/>
      <c r="E397" s="4"/>
      <c r="F397" s="4"/>
      <c r="G397" s="18"/>
      <c r="H397" s="18"/>
      <c r="I397" s="18"/>
      <c r="J397" s="18"/>
      <c r="K397" s="18"/>
      <c r="L397" s="18"/>
    </row>
    <row r="398" spans="2:12" ht="12.75">
      <c r="B398" s="4"/>
      <c r="C398" s="3"/>
      <c r="D398" s="4"/>
      <c r="E398" s="4"/>
      <c r="F398" s="4"/>
      <c r="G398" s="18"/>
      <c r="H398" s="18"/>
      <c r="I398" s="18"/>
      <c r="J398" s="18"/>
      <c r="K398" s="18"/>
      <c r="L398" s="18"/>
    </row>
    <row r="399" spans="2:12" ht="12.75">
      <c r="B399" s="4"/>
      <c r="C399" s="3"/>
      <c r="D399" s="4"/>
      <c r="E399" s="4"/>
      <c r="F399" s="4"/>
      <c r="G399" s="18"/>
      <c r="H399" s="18"/>
      <c r="I399" s="18"/>
      <c r="J399" s="18"/>
      <c r="K399" s="18"/>
      <c r="L399" s="18"/>
    </row>
    <row r="400" spans="2:12" ht="12.75">
      <c r="B400" s="4"/>
      <c r="C400" s="3"/>
      <c r="D400" s="4"/>
      <c r="E400" s="4"/>
      <c r="F400" s="4"/>
      <c r="G400" s="18"/>
      <c r="H400" s="18"/>
      <c r="I400" s="18"/>
      <c r="J400" s="18"/>
      <c r="K400" s="18"/>
      <c r="L400" s="18"/>
    </row>
    <row r="401" spans="2:12" ht="12.75">
      <c r="B401" s="4"/>
      <c r="C401" s="3"/>
      <c r="D401" s="4"/>
      <c r="E401" s="4"/>
      <c r="F401" s="4"/>
      <c r="G401" s="18"/>
      <c r="H401" s="18"/>
      <c r="I401" s="18"/>
      <c r="J401" s="18"/>
      <c r="K401" s="18"/>
      <c r="L401" s="18"/>
    </row>
    <row r="402" spans="2:12" ht="12.75">
      <c r="B402" s="4"/>
      <c r="C402" s="3"/>
      <c r="D402" s="4"/>
      <c r="E402" s="4"/>
      <c r="F402" s="4"/>
      <c r="G402" s="18"/>
      <c r="H402" s="18"/>
      <c r="I402" s="18"/>
      <c r="J402" s="18"/>
      <c r="K402" s="18"/>
      <c r="L402" s="18"/>
    </row>
    <row r="403" spans="2:12" ht="12.75">
      <c r="B403" s="4"/>
      <c r="C403" s="3"/>
      <c r="D403" s="4"/>
      <c r="E403" s="4"/>
      <c r="F403" s="4"/>
      <c r="G403" s="18"/>
      <c r="H403" s="18"/>
      <c r="I403" s="18"/>
      <c r="J403" s="18"/>
      <c r="K403" s="18"/>
      <c r="L403" s="18"/>
    </row>
    <row r="404" spans="2:12" ht="12.75">
      <c r="B404" s="4"/>
      <c r="C404" s="3"/>
      <c r="D404" s="4"/>
      <c r="E404" s="4"/>
      <c r="F404" s="4"/>
      <c r="G404" s="18"/>
      <c r="H404" s="18"/>
      <c r="I404" s="18"/>
      <c r="J404" s="18"/>
      <c r="K404" s="18"/>
      <c r="L404" s="18"/>
    </row>
    <row r="405" spans="2:12" ht="12.75">
      <c r="B405" s="4"/>
      <c r="C405" s="3"/>
      <c r="D405" s="4"/>
      <c r="E405" s="4"/>
      <c r="F405" s="4"/>
      <c r="G405" s="18"/>
      <c r="H405" s="18"/>
      <c r="I405" s="18"/>
      <c r="J405" s="18"/>
      <c r="K405" s="18"/>
      <c r="L405" s="18"/>
    </row>
    <row r="406" spans="2:12" ht="12.75">
      <c r="B406" s="4"/>
      <c r="C406" s="3"/>
      <c r="D406" s="4"/>
      <c r="E406" s="4"/>
      <c r="F406" s="4"/>
      <c r="G406" s="18"/>
      <c r="H406" s="18"/>
      <c r="I406" s="18"/>
      <c r="J406" s="18"/>
      <c r="K406" s="18"/>
      <c r="L406" s="18"/>
    </row>
    <row r="407" spans="2:12" ht="12.75">
      <c r="B407" s="4"/>
      <c r="C407" s="3"/>
      <c r="D407" s="4"/>
      <c r="E407" s="4"/>
      <c r="F407" s="4"/>
      <c r="G407" s="18"/>
      <c r="H407" s="18"/>
      <c r="I407" s="18"/>
      <c r="J407" s="18"/>
      <c r="K407" s="18"/>
      <c r="L407" s="18"/>
    </row>
    <row r="408" spans="2:12" ht="12.75">
      <c r="B408" s="4"/>
      <c r="C408" s="3"/>
      <c r="D408" s="4"/>
      <c r="E408" s="4"/>
      <c r="F408" s="4"/>
      <c r="G408" s="18"/>
      <c r="H408" s="18"/>
      <c r="I408" s="18"/>
      <c r="J408" s="18"/>
      <c r="K408" s="18"/>
      <c r="L408" s="18"/>
    </row>
    <row r="409" spans="2:12" ht="12.75">
      <c r="B409" s="4"/>
      <c r="C409" s="3"/>
      <c r="D409" s="4"/>
      <c r="E409" s="4"/>
      <c r="F409" s="4"/>
      <c r="G409" s="18"/>
      <c r="H409" s="18"/>
      <c r="I409" s="18"/>
      <c r="J409" s="18"/>
      <c r="K409" s="18"/>
      <c r="L409" s="18"/>
    </row>
    <row r="410" spans="2:12" ht="12.75">
      <c r="B410" s="4"/>
      <c r="C410" s="3"/>
      <c r="D410" s="4"/>
      <c r="E410" s="4"/>
      <c r="F410" s="4"/>
      <c r="G410" s="18"/>
      <c r="H410" s="18"/>
      <c r="I410" s="18"/>
      <c r="J410" s="18"/>
      <c r="K410" s="18"/>
      <c r="L410" s="18"/>
    </row>
    <row r="411" spans="2:12" ht="12.75">
      <c r="B411" s="4"/>
      <c r="C411" s="3"/>
      <c r="D411" s="4"/>
      <c r="E411" s="4"/>
      <c r="F411" s="4"/>
      <c r="G411" s="18"/>
      <c r="H411" s="18"/>
      <c r="I411" s="18"/>
      <c r="J411" s="18"/>
      <c r="K411" s="18"/>
      <c r="L411" s="18"/>
    </row>
    <row r="412" spans="2:12" ht="12.75">
      <c r="B412" s="4"/>
      <c r="C412" s="3"/>
      <c r="D412" s="4"/>
      <c r="E412" s="4"/>
      <c r="F412" s="4"/>
      <c r="G412" s="18"/>
      <c r="H412" s="18"/>
      <c r="I412" s="18"/>
      <c r="J412" s="18"/>
      <c r="K412" s="18"/>
      <c r="L412" s="18"/>
    </row>
    <row r="413" spans="2:12" ht="12.75">
      <c r="B413" s="4"/>
      <c r="C413" s="3"/>
      <c r="D413" s="4"/>
      <c r="E413" s="4"/>
      <c r="F413" s="4"/>
      <c r="G413" s="18"/>
      <c r="H413" s="18"/>
      <c r="I413" s="18"/>
      <c r="J413" s="18"/>
      <c r="K413" s="18"/>
      <c r="L413" s="18"/>
    </row>
    <row r="414" spans="2:12" ht="12.75">
      <c r="B414" s="4"/>
      <c r="C414" s="3"/>
      <c r="D414" s="4"/>
      <c r="E414" s="4"/>
      <c r="F414" s="4"/>
      <c r="G414" s="18"/>
      <c r="H414" s="18"/>
      <c r="I414" s="18"/>
      <c r="J414" s="18"/>
      <c r="K414" s="18"/>
      <c r="L414" s="18"/>
    </row>
    <row r="415" spans="2:12" ht="12.75">
      <c r="B415" s="4"/>
      <c r="C415" s="3"/>
      <c r="D415" s="4"/>
      <c r="E415" s="4"/>
      <c r="F415" s="4"/>
      <c r="G415" s="18"/>
      <c r="H415" s="18"/>
      <c r="I415" s="18"/>
      <c r="J415" s="18"/>
      <c r="K415" s="18"/>
      <c r="L415" s="18"/>
    </row>
    <row r="416" spans="2:12" ht="12.75">
      <c r="B416" s="4"/>
      <c r="C416" s="3"/>
      <c r="D416" s="4"/>
      <c r="E416" s="4"/>
      <c r="F416" s="4"/>
      <c r="G416" s="18"/>
      <c r="H416" s="18"/>
      <c r="I416" s="18"/>
      <c r="J416" s="18"/>
      <c r="K416" s="18"/>
      <c r="L416" s="18"/>
    </row>
    <row r="417" spans="2:12" ht="12.75">
      <c r="B417" s="4"/>
      <c r="C417" s="3"/>
      <c r="D417" s="4"/>
      <c r="E417" s="4"/>
      <c r="F417" s="4"/>
      <c r="G417" s="18"/>
      <c r="H417" s="18"/>
      <c r="I417" s="18"/>
      <c r="J417" s="18"/>
      <c r="K417" s="18"/>
      <c r="L417" s="18"/>
    </row>
    <row r="418" spans="2:12" ht="12.75">
      <c r="B418" s="4"/>
      <c r="C418" s="3"/>
      <c r="D418" s="4"/>
      <c r="E418" s="4"/>
      <c r="F418" s="4"/>
      <c r="G418" s="18"/>
      <c r="H418" s="18"/>
      <c r="I418" s="18"/>
      <c r="J418" s="18"/>
      <c r="K418" s="18"/>
      <c r="L418" s="18"/>
    </row>
    <row r="419" spans="2:12" ht="12.75">
      <c r="B419" s="4"/>
      <c r="C419" s="3"/>
      <c r="D419" s="4"/>
      <c r="E419" s="4"/>
      <c r="F419" s="4"/>
      <c r="G419" s="18"/>
      <c r="H419" s="18"/>
      <c r="I419" s="18"/>
      <c r="J419" s="18"/>
      <c r="K419" s="18"/>
      <c r="L419" s="18"/>
    </row>
    <row r="420" spans="2:12" ht="12.75">
      <c r="B420" s="4"/>
      <c r="C420" s="3"/>
      <c r="D420" s="4"/>
      <c r="E420" s="4"/>
      <c r="F420" s="4"/>
      <c r="G420" s="18"/>
      <c r="H420" s="18"/>
      <c r="I420" s="18"/>
      <c r="J420" s="18"/>
      <c r="K420" s="18"/>
      <c r="L420" s="18"/>
    </row>
    <row r="421" spans="2:12" ht="12.75">
      <c r="B421" s="4"/>
      <c r="C421" s="3"/>
      <c r="D421" s="4"/>
      <c r="E421" s="4"/>
      <c r="F421" s="4"/>
      <c r="G421" s="18"/>
      <c r="H421" s="18"/>
      <c r="I421" s="18"/>
      <c r="J421" s="18"/>
      <c r="K421" s="18"/>
      <c r="L421" s="18"/>
    </row>
    <row r="422" spans="2:12" ht="12.75">
      <c r="B422" s="4"/>
      <c r="C422" s="3"/>
      <c r="D422" s="4"/>
      <c r="E422" s="4"/>
      <c r="F422" s="4"/>
      <c r="G422" s="18"/>
      <c r="H422" s="18"/>
      <c r="I422" s="18"/>
      <c r="J422" s="18"/>
      <c r="K422" s="18"/>
      <c r="L422" s="18"/>
    </row>
    <row r="423" spans="2:12" ht="12.75">
      <c r="B423" s="4"/>
      <c r="C423" s="3"/>
      <c r="D423" s="4"/>
      <c r="E423" s="4"/>
      <c r="F423" s="4"/>
      <c r="G423" s="18"/>
      <c r="H423" s="18"/>
      <c r="I423" s="18"/>
      <c r="J423" s="18"/>
      <c r="K423" s="18"/>
      <c r="L423" s="18"/>
    </row>
    <row r="424" spans="2:12" ht="12.75">
      <c r="B424" s="4"/>
      <c r="C424" s="3"/>
      <c r="D424" s="4"/>
      <c r="E424" s="4"/>
      <c r="F424" s="4"/>
      <c r="G424" s="18"/>
      <c r="H424" s="18"/>
      <c r="I424" s="18"/>
      <c r="J424" s="18"/>
      <c r="K424" s="18"/>
      <c r="L424" s="18"/>
    </row>
    <row r="425" spans="2:12" ht="12.75">
      <c r="B425" s="4"/>
      <c r="C425" s="3"/>
      <c r="D425" s="4"/>
      <c r="E425" s="4"/>
      <c r="F425" s="4"/>
      <c r="G425" s="18"/>
      <c r="H425" s="18"/>
      <c r="I425" s="18"/>
      <c r="J425" s="18"/>
      <c r="K425" s="18"/>
      <c r="L425" s="18"/>
    </row>
    <row r="426" spans="2:12" ht="12.75">
      <c r="B426" s="4"/>
      <c r="C426" s="3"/>
      <c r="D426" s="4"/>
      <c r="E426" s="4"/>
      <c r="F426" s="4"/>
      <c r="G426" s="18"/>
      <c r="H426" s="18"/>
      <c r="I426" s="18"/>
      <c r="J426" s="18"/>
      <c r="K426" s="18"/>
      <c r="L426" s="18"/>
    </row>
    <row r="427" spans="2:12" ht="12.75">
      <c r="B427" s="4"/>
      <c r="C427" s="3"/>
      <c r="D427" s="4"/>
      <c r="E427" s="4"/>
      <c r="F427" s="4"/>
      <c r="G427" s="18"/>
      <c r="H427" s="18"/>
      <c r="I427" s="18"/>
      <c r="J427" s="18"/>
      <c r="K427" s="18"/>
      <c r="L427" s="18"/>
    </row>
    <row r="428" spans="2:12" ht="12.75">
      <c r="B428" s="4"/>
      <c r="C428" s="3"/>
      <c r="D428" s="4"/>
      <c r="E428" s="4"/>
      <c r="F428" s="4"/>
      <c r="G428" s="18"/>
      <c r="H428" s="18"/>
      <c r="I428" s="18"/>
      <c r="J428" s="18"/>
      <c r="K428" s="18"/>
      <c r="L428" s="18"/>
    </row>
    <row r="429" spans="2:12" ht="12.75">
      <c r="B429" s="4"/>
      <c r="C429" s="3"/>
      <c r="D429" s="4"/>
      <c r="E429" s="4"/>
      <c r="F429" s="4"/>
      <c r="G429" s="18"/>
      <c r="H429" s="18"/>
      <c r="I429" s="18"/>
      <c r="J429" s="18"/>
      <c r="K429" s="18"/>
      <c r="L429" s="18"/>
    </row>
    <row r="430" spans="2:12" ht="12.75">
      <c r="B430" s="4"/>
      <c r="C430" s="3"/>
      <c r="D430" s="4"/>
      <c r="E430" s="4"/>
      <c r="F430" s="4"/>
      <c r="G430" s="18"/>
      <c r="H430" s="18"/>
      <c r="I430" s="18"/>
      <c r="J430" s="18"/>
      <c r="K430" s="18"/>
      <c r="L430" s="18"/>
    </row>
    <row r="431" spans="2:12" ht="12.75">
      <c r="B431" s="4"/>
      <c r="C431" s="3"/>
      <c r="D431" s="4"/>
      <c r="E431" s="4"/>
      <c r="F431" s="4"/>
      <c r="G431" s="18"/>
      <c r="H431" s="18"/>
      <c r="I431" s="18"/>
      <c r="J431" s="18"/>
      <c r="K431" s="18"/>
      <c r="L431" s="18"/>
    </row>
    <row r="432" spans="2:12" ht="12.75">
      <c r="B432" s="4"/>
      <c r="C432" s="3"/>
      <c r="D432" s="4"/>
      <c r="E432" s="4"/>
      <c r="F432" s="4"/>
      <c r="G432" s="18"/>
      <c r="H432" s="18"/>
      <c r="I432" s="18"/>
      <c r="J432" s="18"/>
      <c r="K432" s="18"/>
      <c r="L432" s="18"/>
    </row>
    <row r="433" spans="2:12" ht="12.75">
      <c r="B433" s="4"/>
      <c r="C433" s="3"/>
      <c r="D433" s="4"/>
      <c r="E433" s="4"/>
      <c r="F433" s="4"/>
      <c r="G433" s="18"/>
      <c r="H433" s="18"/>
      <c r="I433" s="18"/>
      <c r="J433" s="18"/>
      <c r="K433" s="18"/>
      <c r="L433" s="18"/>
    </row>
    <row r="434" spans="2:12" ht="12.75">
      <c r="B434" s="4"/>
      <c r="C434" s="3"/>
      <c r="D434" s="4"/>
      <c r="E434" s="4"/>
      <c r="F434" s="4"/>
      <c r="G434" s="18"/>
      <c r="H434" s="18"/>
      <c r="I434" s="18"/>
      <c r="J434" s="18"/>
      <c r="K434" s="18"/>
      <c r="L434" s="18"/>
    </row>
    <row r="435" spans="2:12" ht="12.75">
      <c r="B435" s="4"/>
      <c r="C435" s="3"/>
      <c r="D435" s="4"/>
      <c r="E435" s="4"/>
      <c r="F435" s="4"/>
      <c r="G435" s="18"/>
      <c r="H435" s="18"/>
      <c r="I435" s="18"/>
      <c r="J435" s="18"/>
      <c r="K435" s="18"/>
      <c r="L435" s="18"/>
    </row>
    <row r="436" spans="2:12" ht="12.75">
      <c r="B436" s="4"/>
      <c r="C436" s="3"/>
      <c r="D436" s="4"/>
      <c r="E436" s="4"/>
      <c r="F436" s="4"/>
      <c r="G436" s="18"/>
      <c r="H436" s="18"/>
      <c r="I436" s="18"/>
      <c r="J436" s="18"/>
      <c r="K436" s="18"/>
      <c r="L436" s="18"/>
    </row>
    <row r="437" spans="2:12" ht="12.75">
      <c r="B437" s="4"/>
      <c r="C437" s="3"/>
      <c r="D437" s="4"/>
      <c r="E437" s="4"/>
      <c r="F437" s="4"/>
      <c r="G437" s="18"/>
      <c r="H437" s="18"/>
      <c r="I437" s="18"/>
      <c r="J437" s="18"/>
      <c r="K437" s="18"/>
      <c r="L437" s="18"/>
    </row>
    <row r="438" spans="2:12" ht="12.75">
      <c r="B438" s="4"/>
      <c r="C438" s="3"/>
      <c r="D438" s="4"/>
      <c r="E438" s="4"/>
      <c r="F438" s="4"/>
      <c r="G438" s="18"/>
      <c r="H438" s="18"/>
      <c r="I438" s="18"/>
      <c r="J438" s="18"/>
      <c r="K438" s="18"/>
      <c r="L438" s="18"/>
    </row>
    <row r="439" spans="2:12" ht="12.75">
      <c r="B439" s="4"/>
      <c r="C439" s="3"/>
      <c r="D439" s="4"/>
      <c r="E439" s="4"/>
      <c r="F439" s="4"/>
      <c r="G439" s="18"/>
      <c r="H439" s="18"/>
      <c r="I439" s="18"/>
      <c r="J439" s="18"/>
      <c r="K439" s="18"/>
      <c r="L439" s="18"/>
    </row>
    <row r="440" spans="2:12" ht="12.75">
      <c r="B440" s="4"/>
      <c r="C440" s="3"/>
      <c r="D440" s="4"/>
      <c r="E440" s="4"/>
      <c r="F440" s="4"/>
      <c r="G440" s="18"/>
      <c r="H440" s="18"/>
      <c r="I440" s="18"/>
      <c r="J440" s="18"/>
      <c r="K440" s="18"/>
      <c r="L440" s="18"/>
    </row>
    <row r="441" spans="2:12" ht="12.75">
      <c r="B441" s="4"/>
      <c r="C441" s="3"/>
      <c r="D441" s="4"/>
      <c r="E441" s="4"/>
      <c r="F441" s="4"/>
      <c r="G441" s="18"/>
      <c r="H441" s="18"/>
      <c r="I441" s="18"/>
      <c r="J441" s="18"/>
      <c r="K441" s="18"/>
      <c r="L441" s="18"/>
    </row>
    <row r="442" spans="2:12" ht="12.75">
      <c r="B442" s="4"/>
      <c r="C442" s="3"/>
      <c r="D442" s="4"/>
      <c r="E442" s="4"/>
      <c r="F442" s="4"/>
      <c r="G442" s="18"/>
      <c r="H442" s="18"/>
      <c r="I442" s="18"/>
      <c r="J442" s="18"/>
      <c r="K442" s="18"/>
      <c r="L442" s="18"/>
    </row>
    <row r="443" spans="2:12" ht="12.75">
      <c r="B443" s="4"/>
      <c r="C443" s="3"/>
      <c r="D443" s="4"/>
      <c r="E443" s="4"/>
      <c r="F443" s="4"/>
      <c r="G443" s="18"/>
      <c r="H443" s="18"/>
      <c r="I443" s="18"/>
      <c r="J443" s="18"/>
      <c r="K443" s="18"/>
      <c r="L443" s="18"/>
    </row>
    <row r="444" spans="2:12" ht="12.75">
      <c r="B444" s="4"/>
      <c r="C444" s="3"/>
      <c r="D444" s="4"/>
      <c r="E444" s="4"/>
      <c r="F444" s="4"/>
      <c r="G444" s="18"/>
      <c r="H444" s="18"/>
      <c r="I444" s="18"/>
      <c r="J444" s="18"/>
      <c r="K444" s="18"/>
      <c r="L444" s="18"/>
    </row>
    <row r="445" spans="2:12" ht="12.75">
      <c r="B445" s="4"/>
      <c r="C445" s="3"/>
      <c r="D445" s="4"/>
      <c r="E445" s="4"/>
      <c r="F445" s="4"/>
      <c r="G445" s="18"/>
      <c r="H445" s="18"/>
      <c r="I445" s="18"/>
      <c r="J445" s="18"/>
      <c r="K445" s="18"/>
      <c r="L445" s="18"/>
    </row>
    <row r="446" spans="2:12" ht="12.75">
      <c r="B446" s="4"/>
      <c r="C446" s="3"/>
      <c r="D446" s="4"/>
      <c r="E446" s="4"/>
      <c r="F446" s="4"/>
      <c r="G446" s="18"/>
      <c r="H446" s="18"/>
      <c r="I446" s="18"/>
      <c r="J446" s="18"/>
      <c r="K446" s="18"/>
      <c r="L446" s="18"/>
    </row>
    <row r="447" spans="2:12" ht="12.75">
      <c r="B447" s="4"/>
      <c r="C447" s="3"/>
      <c r="D447" s="4"/>
      <c r="E447" s="4"/>
      <c r="F447" s="4"/>
      <c r="G447" s="18"/>
      <c r="H447" s="18"/>
      <c r="I447" s="18"/>
      <c r="J447" s="18"/>
      <c r="K447" s="18"/>
      <c r="L447" s="18"/>
    </row>
    <row r="448" spans="2:12" ht="12.75">
      <c r="B448" s="4"/>
      <c r="C448" s="3"/>
      <c r="D448" s="4"/>
      <c r="E448" s="4"/>
      <c r="F448" s="4"/>
      <c r="G448" s="18"/>
      <c r="H448" s="18"/>
      <c r="I448" s="18"/>
      <c r="J448" s="18"/>
      <c r="K448" s="18"/>
      <c r="L448" s="18"/>
    </row>
    <row r="449" spans="2:12" ht="12.75">
      <c r="B449" s="4"/>
      <c r="C449" s="3"/>
      <c r="D449" s="4"/>
      <c r="E449" s="4"/>
      <c r="F449" s="4"/>
      <c r="G449" s="18"/>
      <c r="H449" s="18"/>
      <c r="I449" s="18"/>
      <c r="J449" s="18"/>
      <c r="K449" s="18"/>
      <c r="L449" s="18"/>
    </row>
    <row r="450" spans="2:12" ht="12.75">
      <c r="B450" s="4"/>
      <c r="C450" s="3"/>
      <c r="D450" s="4"/>
      <c r="E450" s="4"/>
      <c r="F450" s="4"/>
      <c r="G450" s="18"/>
      <c r="H450" s="18"/>
      <c r="I450" s="18"/>
      <c r="J450" s="18"/>
      <c r="K450" s="18"/>
      <c r="L450" s="18"/>
    </row>
    <row r="451" spans="2:12" ht="12.75">
      <c r="B451" s="4"/>
      <c r="C451" s="3"/>
      <c r="D451" s="4"/>
      <c r="E451" s="4"/>
      <c r="F451" s="4"/>
      <c r="G451" s="18"/>
      <c r="H451" s="18"/>
      <c r="I451" s="18"/>
      <c r="J451" s="18"/>
      <c r="K451" s="18"/>
      <c r="L451" s="18"/>
    </row>
    <row r="452" spans="2:12" ht="12.75">
      <c r="B452" s="4"/>
      <c r="C452" s="3"/>
      <c r="D452" s="4"/>
      <c r="E452" s="4"/>
      <c r="F452" s="4"/>
      <c r="G452" s="18"/>
      <c r="H452" s="18"/>
      <c r="I452" s="18"/>
      <c r="J452" s="18"/>
      <c r="K452" s="18"/>
      <c r="L452" s="18"/>
    </row>
    <row r="453" spans="2:12" ht="12.75">
      <c r="B453" s="4"/>
      <c r="C453" s="3"/>
      <c r="D453" s="4"/>
      <c r="E453" s="4"/>
      <c r="F453" s="4"/>
      <c r="G453" s="18"/>
      <c r="H453" s="18"/>
      <c r="I453" s="18"/>
      <c r="J453" s="18"/>
      <c r="K453" s="18"/>
      <c r="L453" s="18"/>
    </row>
    <row r="454" spans="2:12" ht="12.75">
      <c r="B454" s="4"/>
      <c r="C454" s="3"/>
      <c r="D454" s="4"/>
      <c r="E454" s="4"/>
      <c r="F454" s="4"/>
      <c r="G454" s="18"/>
      <c r="H454" s="18"/>
      <c r="I454" s="18"/>
      <c r="J454" s="18"/>
      <c r="K454" s="18"/>
      <c r="L454" s="18"/>
    </row>
    <row r="455" spans="2:12" ht="12.75">
      <c r="B455" s="4"/>
      <c r="C455" s="3"/>
      <c r="D455" s="4"/>
      <c r="E455" s="4"/>
      <c r="F455" s="4"/>
      <c r="G455" s="18"/>
      <c r="H455" s="18"/>
      <c r="I455" s="18"/>
      <c r="J455" s="18"/>
      <c r="K455" s="18"/>
      <c r="L455" s="18"/>
    </row>
    <row r="456" spans="2:12" ht="12.75">
      <c r="B456" s="4"/>
      <c r="C456" s="3"/>
      <c r="D456" s="4"/>
      <c r="E456" s="4"/>
      <c r="F456" s="4"/>
      <c r="G456" s="18"/>
      <c r="H456" s="18"/>
      <c r="I456" s="18"/>
      <c r="J456" s="18"/>
      <c r="K456" s="18"/>
      <c r="L456" s="18"/>
    </row>
    <row r="457" spans="2:12" ht="12.75">
      <c r="B457" s="4"/>
      <c r="C457" s="3"/>
      <c r="D457" s="4"/>
      <c r="E457" s="4"/>
      <c r="F457" s="4"/>
      <c r="G457" s="18"/>
      <c r="H457" s="18"/>
      <c r="I457" s="18"/>
      <c r="J457" s="18"/>
      <c r="K457" s="18"/>
      <c r="L457" s="18"/>
    </row>
    <row r="458" spans="2:12" ht="12.75">
      <c r="B458" s="4"/>
      <c r="C458" s="3"/>
      <c r="D458" s="4"/>
      <c r="E458" s="4"/>
      <c r="F458" s="4"/>
      <c r="G458" s="18"/>
      <c r="H458" s="18"/>
      <c r="I458" s="18"/>
      <c r="J458" s="18"/>
      <c r="K458" s="18"/>
      <c r="L458" s="18"/>
    </row>
    <row r="459" spans="2:12" ht="12.75">
      <c r="B459" s="4"/>
      <c r="C459" s="3"/>
      <c r="D459" s="4"/>
      <c r="E459" s="4"/>
      <c r="F459" s="4"/>
      <c r="G459" s="18"/>
      <c r="H459" s="18"/>
      <c r="I459" s="18"/>
      <c r="J459" s="18"/>
      <c r="K459" s="18"/>
      <c r="L459" s="18"/>
    </row>
    <row r="460" spans="2:12" ht="12.75">
      <c r="B460" s="4"/>
      <c r="C460" s="3"/>
      <c r="D460" s="4"/>
      <c r="E460" s="4"/>
      <c r="F460" s="4"/>
      <c r="G460" s="18"/>
      <c r="H460" s="18"/>
      <c r="I460" s="18"/>
      <c r="J460" s="18"/>
      <c r="K460" s="18"/>
      <c r="L460" s="18"/>
    </row>
    <row r="461" spans="2:12" ht="12.75">
      <c r="B461" s="4"/>
      <c r="C461" s="3"/>
      <c r="D461" s="4"/>
      <c r="E461" s="4"/>
      <c r="F461" s="4"/>
      <c r="G461" s="18"/>
      <c r="H461" s="18"/>
      <c r="I461" s="18"/>
      <c r="J461" s="18"/>
      <c r="K461" s="18"/>
      <c r="L461" s="18"/>
    </row>
    <row r="462" spans="2:12" ht="12.75">
      <c r="B462" s="4"/>
      <c r="C462" s="3"/>
      <c r="D462" s="4"/>
      <c r="E462" s="4"/>
      <c r="F462" s="4"/>
      <c r="G462" s="18"/>
      <c r="H462" s="18"/>
      <c r="I462" s="18"/>
      <c r="J462" s="18"/>
      <c r="K462" s="18"/>
      <c r="L462" s="18"/>
    </row>
    <row r="463" spans="2:12" ht="12.75">
      <c r="B463" s="4"/>
      <c r="C463" s="3"/>
      <c r="D463" s="4"/>
      <c r="E463" s="4"/>
      <c r="F463" s="4"/>
      <c r="G463" s="18"/>
      <c r="H463" s="18"/>
      <c r="I463" s="18"/>
      <c r="J463" s="18"/>
      <c r="K463" s="18"/>
      <c r="L463" s="18"/>
    </row>
    <row r="464" spans="2:12" ht="12.75">
      <c r="B464" s="4"/>
      <c r="C464" s="3"/>
      <c r="D464" s="4"/>
      <c r="E464" s="4"/>
      <c r="F464" s="4"/>
      <c r="G464" s="18"/>
      <c r="H464" s="18"/>
      <c r="I464" s="18"/>
      <c r="J464" s="18"/>
      <c r="K464" s="18"/>
      <c r="L464" s="18"/>
    </row>
    <row r="465" spans="2:12" ht="12.75">
      <c r="B465" s="4"/>
      <c r="C465" s="3"/>
      <c r="D465" s="4"/>
      <c r="E465" s="4"/>
      <c r="F465" s="4"/>
      <c r="G465" s="18"/>
      <c r="H465" s="18"/>
      <c r="I465" s="18"/>
      <c r="J465" s="18"/>
      <c r="K465" s="18"/>
      <c r="L465" s="18"/>
    </row>
    <row r="466" spans="2:12" ht="12.75">
      <c r="B466" s="4"/>
      <c r="C466" s="3"/>
      <c r="D466" s="4"/>
      <c r="E466" s="4"/>
      <c r="F466" s="4"/>
      <c r="G466" s="18"/>
      <c r="H466" s="18"/>
      <c r="I466" s="18"/>
      <c r="J466" s="18"/>
      <c r="K466" s="18"/>
      <c r="L466" s="18"/>
    </row>
    <row r="467" spans="2:12" ht="12.75">
      <c r="B467" s="4"/>
      <c r="C467" s="3"/>
      <c r="D467" s="4"/>
      <c r="E467" s="4"/>
      <c r="F467" s="4"/>
      <c r="G467" s="18"/>
      <c r="H467" s="18"/>
      <c r="I467" s="18"/>
      <c r="J467" s="18"/>
      <c r="K467" s="18"/>
      <c r="L467" s="18"/>
    </row>
    <row r="468" spans="2:12" ht="12.75">
      <c r="B468" s="4"/>
      <c r="C468" s="3"/>
      <c r="D468" s="4"/>
      <c r="E468" s="4"/>
      <c r="F468" s="4"/>
      <c r="G468" s="18"/>
      <c r="H468" s="18"/>
      <c r="I468" s="18"/>
      <c r="J468" s="18"/>
      <c r="K468" s="18"/>
      <c r="L468" s="18"/>
    </row>
    <row r="469" spans="2:12" ht="12.75">
      <c r="B469" s="4"/>
      <c r="C469" s="3"/>
      <c r="D469" s="4"/>
      <c r="E469" s="4"/>
      <c r="F469" s="4"/>
      <c r="G469" s="18"/>
      <c r="H469" s="18"/>
      <c r="I469" s="18"/>
      <c r="J469" s="18"/>
      <c r="K469" s="18"/>
      <c r="L469" s="18"/>
    </row>
    <row r="470" spans="2:12" ht="12.75">
      <c r="B470" s="4"/>
      <c r="C470" s="3"/>
      <c r="D470" s="4"/>
      <c r="E470" s="4"/>
      <c r="F470" s="4"/>
      <c r="G470" s="18"/>
      <c r="H470" s="18"/>
      <c r="I470" s="18"/>
      <c r="J470" s="18"/>
      <c r="K470" s="18"/>
      <c r="L470" s="18"/>
    </row>
    <row r="471" spans="2:12" ht="12.75">
      <c r="B471" s="4"/>
      <c r="C471" s="3"/>
      <c r="D471" s="4"/>
      <c r="E471" s="4"/>
      <c r="F471" s="4"/>
      <c r="G471" s="18"/>
      <c r="H471" s="18"/>
      <c r="I471" s="18"/>
      <c r="J471" s="18"/>
      <c r="K471" s="18"/>
      <c r="L471" s="18"/>
    </row>
    <row r="472" spans="2:12" ht="12.75">
      <c r="B472" s="4"/>
      <c r="C472" s="3"/>
      <c r="D472" s="4"/>
      <c r="E472" s="4"/>
      <c r="F472" s="4"/>
      <c r="G472" s="18"/>
      <c r="H472" s="18"/>
      <c r="I472" s="18"/>
      <c r="J472" s="18"/>
      <c r="K472" s="18"/>
      <c r="L472" s="18"/>
    </row>
    <row r="473" spans="2:12" ht="12.75">
      <c r="B473" s="4"/>
      <c r="C473" s="3"/>
      <c r="D473" s="4"/>
      <c r="E473" s="4"/>
      <c r="F473" s="4"/>
      <c r="G473" s="18"/>
      <c r="H473" s="18"/>
      <c r="I473" s="18"/>
      <c r="J473" s="18"/>
      <c r="K473" s="18"/>
      <c r="L473" s="18"/>
    </row>
    <row r="474" spans="2:12" ht="12.75">
      <c r="B474" s="4"/>
      <c r="C474" s="3"/>
      <c r="D474" s="4"/>
      <c r="E474" s="4"/>
      <c r="F474" s="4"/>
      <c r="G474" s="18"/>
      <c r="H474" s="18"/>
      <c r="I474" s="18"/>
      <c r="J474" s="18"/>
      <c r="K474" s="18"/>
      <c r="L474" s="18"/>
    </row>
    <row r="475" spans="2:12" ht="12.75">
      <c r="B475" s="4"/>
      <c r="C475" s="3"/>
      <c r="D475" s="4"/>
      <c r="E475" s="4"/>
      <c r="F475" s="4"/>
      <c r="G475" s="18"/>
      <c r="H475" s="18"/>
      <c r="I475" s="18"/>
      <c r="J475" s="18"/>
      <c r="K475" s="18"/>
      <c r="L475" s="18"/>
    </row>
    <row r="476" spans="2:12" ht="12.75">
      <c r="B476" s="4"/>
      <c r="C476" s="3"/>
      <c r="D476" s="4"/>
      <c r="E476" s="4"/>
      <c r="F476" s="4"/>
      <c r="G476" s="18"/>
      <c r="H476" s="18"/>
      <c r="I476" s="18"/>
      <c r="J476" s="18"/>
      <c r="K476" s="18"/>
      <c r="L476" s="18"/>
    </row>
    <row r="477" spans="2:12" ht="12.75">
      <c r="B477" s="4"/>
      <c r="C477" s="3"/>
      <c r="D477" s="4"/>
      <c r="E477" s="4"/>
      <c r="F477" s="4"/>
      <c r="G477" s="18"/>
      <c r="H477" s="18"/>
      <c r="I477" s="18"/>
      <c r="J477" s="18"/>
      <c r="K477" s="18"/>
      <c r="L477" s="18"/>
    </row>
    <row r="478" spans="2:12" ht="12.75">
      <c r="B478" s="4"/>
      <c r="C478" s="3"/>
      <c r="D478" s="4"/>
      <c r="E478" s="4"/>
      <c r="F478" s="4"/>
      <c r="G478" s="18"/>
      <c r="H478" s="18"/>
      <c r="I478" s="18"/>
      <c r="J478" s="18"/>
      <c r="K478" s="18"/>
      <c r="L478" s="18"/>
    </row>
    <row r="479" spans="2:12" ht="12.75">
      <c r="B479" s="4"/>
      <c r="C479" s="3"/>
      <c r="D479" s="4"/>
      <c r="E479" s="4"/>
      <c r="F479" s="4"/>
      <c r="G479" s="18"/>
      <c r="H479" s="18"/>
      <c r="I479" s="18"/>
      <c r="J479" s="18"/>
      <c r="K479" s="18"/>
      <c r="L479" s="18"/>
    </row>
    <row r="480" spans="2:12" ht="12.75">
      <c r="B480" s="4"/>
      <c r="C480" s="3"/>
      <c r="D480" s="4"/>
      <c r="E480" s="4"/>
      <c r="F480" s="4"/>
      <c r="G480" s="18"/>
      <c r="H480" s="18"/>
      <c r="I480" s="18"/>
      <c r="J480" s="18"/>
      <c r="K480" s="18"/>
      <c r="L480" s="18"/>
    </row>
    <row r="481" spans="2:12" ht="12.75">
      <c r="B481" s="4"/>
      <c r="C481" s="3"/>
      <c r="D481" s="4"/>
      <c r="E481" s="4"/>
      <c r="F481" s="4"/>
      <c r="G481" s="18"/>
      <c r="H481" s="18"/>
      <c r="I481" s="18"/>
      <c r="J481" s="18"/>
      <c r="K481" s="18"/>
      <c r="L481" s="18"/>
    </row>
    <row r="482" spans="2:12" ht="12.75">
      <c r="B482" s="4"/>
      <c r="C482" s="3"/>
      <c r="D482" s="4"/>
      <c r="E482" s="4"/>
      <c r="F482" s="4"/>
      <c r="G482" s="18"/>
      <c r="H482" s="18"/>
      <c r="I482" s="18"/>
      <c r="J482" s="18"/>
      <c r="K482" s="18"/>
      <c r="L482" s="18"/>
    </row>
    <row r="483" spans="2:12" ht="12.75">
      <c r="B483" s="4"/>
      <c r="C483" s="3"/>
      <c r="D483" s="4"/>
      <c r="E483" s="4"/>
      <c r="F483" s="4"/>
      <c r="G483" s="18"/>
      <c r="H483" s="18"/>
      <c r="I483" s="18"/>
      <c r="J483" s="18"/>
      <c r="K483" s="18"/>
      <c r="L483" s="18"/>
    </row>
    <row r="484" spans="2:12" ht="12.75">
      <c r="B484" s="4"/>
      <c r="C484" s="3"/>
      <c r="D484" s="4"/>
      <c r="E484" s="4"/>
      <c r="F484" s="4"/>
      <c r="G484" s="18"/>
      <c r="H484" s="18"/>
      <c r="I484" s="18"/>
      <c r="J484" s="18"/>
      <c r="K484" s="18"/>
      <c r="L484" s="18"/>
    </row>
    <row r="485" spans="2:12" ht="12.75">
      <c r="B485" s="4"/>
      <c r="C485" s="3"/>
      <c r="D485" s="4"/>
      <c r="E485" s="4"/>
      <c r="F485" s="4"/>
      <c r="G485" s="18"/>
      <c r="H485" s="18"/>
      <c r="I485" s="18"/>
      <c r="J485" s="18"/>
      <c r="K485" s="18"/>
      <c r="L485" s="18"/>
    </row>
    <row r="486" spans="2:12" ht="12.75">
      <c r="B486" s="4"/>
      <c r="C486" s="3"/>
      <c r="D486" s="4"/>
      <c r="E486" s="4"/>
      <c r="F486" s="4"/>
      <c r="G486" s="18"/>
      <c r="H486" s="18"/>
      <c r="I486" s="18"/>
      <c r="J486" s="18"/>
      <c r="K486" s="18"/>
      <c r="L486" s="18"/>
    </row>
    <row r="487" spans="2:12" ht="12.75">
      <c r="B487" s="4"/>
      <c r="C487" s="3"/>
      <c r="D487" s="4"/>
      <c r="E487" s="4"/>
      <c r="F487" s="4"/>
      <c r="G487" s="18"/>
      <c r="H487" s="18"/>
      <c r="I487" s="18"/>
      <c r="J487" s="18"/>
      <c r="K487" s="18"/>
      <c r="L487" s="18"/>
    </row>
    <row r="488" spans="2:12" ht="12.75">
      <c r="B488" s="4"/>
      <c r="C488" s="3"/>
      <c r="D488" s="4"/>
      <c r="E488" s="4"/>
      <c r="F488" s="4"/>
      <c r="G488" s="18"/>
      <c r="H488" s="18"/>
      <c r="I488" s="18"/>
      <c r="J488" s="18"/>
      <c r="K488" s="18"/>
      <c r="L488" s="18"/>
    </row>
    <row r="489" spans="2:12" ht="12.75">
      <c r="B489" s="4"/>
      <c r="C489" s="3"/>
      <c r="D489" s="4"/>
      <c r="E489" s="4"/>
      <c r="F489" s="4"/>
      <c r="G489" s="18"/>
      <c r="H489" s="18"/>
      <c r="I489" s="18"/>
      <c r="J489" s="18"/>
      <c r="K489" s="18"/>
      <c r="L489" s="18"/>
    </row>
    <row r="490" spans="2:12" ht="12.75">
      <c r="B490" s="4"/>
      <c r="C490" s="3"/>
      <c r="D490" s="4"/>
      <c r="E490" s="4"/>
      <c r="F490" s="4"/>
      <c r="G490" s="18"/>
      <c r="H490" s="18"/>
      <c r="I490" s="18"/>
      <c r="J490" s="18"/>
      <c r="K490" s="18"/>
      <c r="L490" s="18"/>
    </row>
    <row r="491" spans="2:12" ht="12.75">
      <c r="B491" s="4"/>
      <c r="C491" s="3"/>
      <c r="D491" s="4"/>
      <c r="E491" s="4"/>
      <c r="F491" s="4"/>
      <c r="G491" s="18"/>
      <c r="H491" s="18"/>
      <c r="I491" s="18"/>
      <c r="J491" s="18"/>
      <c r="K491" s="18"/>
      <c r="L491" s="18"/>
    </row>
    <row r="492" spans="2:12" ht="12.75">
      <c r="B492" s="4"/>
      <c r="C492" s="3"/>
      <c r="D492" s="4"/>
      <c r="E492" s="4"/>
      <c r="F492" s="4"/>
      <c r="G492" s="18"/>
      <c r="H492" s="18"/>
      <c r="I492" s="18"/>
      <c r="J492" s="18"/>
      <c r="K492" s="18"/>
      <c r="L492" s="18"/>
    </row>
    <row r="493" spans="2:12" ht="12.75">
      <c r="B493" s="4"/>
      <c r="C493" s="3"/>
      <c r="D493" s="4"/>
      <c r="E493" s="4"/>
      <c r="F493" s="4"/>
      <c r="G493" s="18"/>
      <c r="H493" s="18"/>
      <c r="I493" s="18"/>
      <c r="J493" s="18"/>
      <c r="K493" s="18"/>
      <c r="L493" s="18"/>
    </row>
    <row r="494" spans="2:12" ht="12.75">
      <c r="B494" s="4"/>
      <c r="C494" s="3"/>
      <c r="D494" s="4"/>
      <c r="E494" s="4"/>
      <c r="F494" s="4"/>
      <c r="G494" s="18"/>
      <c r="H494" s="18"/>
      <c r="I494" s="18"/>
      <c r="J494" s="18"/>
      <c r="K494" s="18"/>
      <c r="L494" s="18"/>
    </row>
    <row r="495" spans="2:12" ht="12.75">
      <c r="B495" s="4"/>
      <c r="C495" s="3"/>
      <c r="D495" s="4"/>
      <c r="E495" s="4"/>
      <c r="F495" s="4"/>
      <c r="G495" s="18"/>
      <c r="H495" s="18"/>
      <c r="I495" s="18"/>
      <c r="J495" s="18"/>
      <c r="K495" s="18"/>
      <c r="L495" s="18"/>
    </row>
    <row r="496" spans="2:12" ht="12.75">
      <c r="B496" s="4"/>
      <c r="C496" s="3"/>
      <c r="D496" s="4"/>
      <c r="E496" s="4"/>
      <c r="F496" s="4"/>
      <c r="G496" s="18"/>
      <c r="H496" s="18"/>
      <c r="I496" s="18"/>
      <c r="J496" s="18"/>
      <c r="K496" s="18"/>
      <c r="L496" s="18"/>
    </row>
    <row r="497" spans="2:12" ht="12.75">
      <c r="B497" s="4"/>
      <c r="C497" s="3"/>
      <c r="D497" s="4"/>
      <c r="E497" s="4"/>
      <c r="F497" s="4"/>
      <c r="G497" s="18"/>
      <c r="H497" s="18"/>
      <c r="I497" s="18"/>
      <c r="J497" s="18"/>
      <c r="K497" s="18"/>
      <c r="L497" s="18"/>
    </row>
    <row r="498" spans="2:12" ht="12.75">
      <c r="B498" s="4"/>
      <c r="C498" s="3"/>
      <c r="D498" s="4"/>
      <c r="E498" s="4"/>
      <c r="F498" s="4"/>
      <c r="G498" s="18"/>
      <c r="H498" s="18"/>
      <c r="I498" s="18"/>
      <c r="J498" s="18"/>
      <c r="K498" s="18"/>
      <c r="L498" s="18"/>
    </row>
    <row r="499" spans="2:12" ht="12.75">
      <c r="B499" s="4"/>
      <c r="C499" s="3"/>
      <c r="D499" s="4"/>
      <c r="E499" s="4"/>
      <c r="F499" s="4"/>
      <c r="G499" s="18"/>
      <c r="H499" s="18"/>
      <c r="I499" s="18"/>
      <c r="J499" s="18"/>
      <c r="K499" s="18"/>
      <c r="L499" s="18"/>
    </row>
    <row r="500" spans="2:12" ht="12.75">
      <c r="B500" s="4"/>
      <c r="C500" s="3"/>
      <c r="D500" s="4"/>
      <c r="E500" s="4"/>
      <c r="F500" s="4"/>
      <c r="G500" s="18"/>
      <c r="H500" s="18"/>
      <c r="I500" s="18"/>
      <c r="J500" s="18"/>
      <c r="K500" s="18"/>
      <c r="L500" s="18"/>
    </row>
    <row r="501" spans="2:12" ht="12.75">
      <c r="B501" s="4"/>
      <c r="C501" s="3"/>
      <c r="D501" s="4"/>
      <c r="E501" s="4"/>
      <c r="F501" s="4"/>
      <c r="G501" s="18"/>
      <c r="H501" s="18"/>
      <c r="I501" s="18"/>
      <c r="J501" s="18"/>
      <c r="K501" s="18"/>
      <c r="L501" s="18"/>
    </row>
    <row r="502" spans="2:12" ht="12.75">
      <c r="B502" s="4"/>
      <c r="C502" s="3"/>
      <c r="D502" s="4"/>
      <c r="E502" s="4"/>
      <c r="F502" s="4"/>
      <c r="G502" s="18"/>
      <c r="H502" s="18"/>
      <c r="I502" s="18"/>
      <c r="J502" s="18"/>
      <c r="K502" s="18"/>
      <c r="L502" s="18"/>
    </row>
    <row r="503" spans="2:12" ht="12.75">
      <c r="B503" s="4"/>
      <c r="C503" s="3"/>
      <c r="D503" s="4"/>
      <c r="E503" s="4"/>
      <c r="F503" s="4"/>
      <c r="G503" s="18"/>
      <c r="H503" s="18"/>
      <c r="I503" s="18"/>
      <c r="J503" s="18"/>
      <c r="K503" s="18"/>
      <c r="L503" s="18"/>
    </row>
    <row r="504" spans="2:12" ht="12.75">
      <c r="B504" s="4"/>
      <c r="C504" s="3"/>
      <c r="D504" s="4"/>
      <c r="E504" s="4"/>
      <c r="F504" s="4"/>
      <c r="G504" s="18"/>
      <c r="H504" s="18"/>
      <c r="I504" s="18"/>
      <c r="J504" s="18"/>
      <c r="K504" s="18"/>
      <c r="L504" s="18"/>
    </row>
    <row r="505" spans="2:12" ht="12.75">
      <c r="B505" s="4"/>
      <c r="C505" s="3"/>
      <c r="D505" s="4"/>
      <c r="E505" s="4"/>
      <c r="F505" s="4"/>
      <c r="G505" s="18"/>
      <c r="H505" s="18"/>
      <c r="I505" s="18"/>
      <c r="J505" s="18"/>
      <c r="K505" s="18"/>
      <c r="L505" s="18"/>
    </row>
    <row r="506" spans="2:12" ht="12.75">
      <c r="B506" s="4"/>
      <c r="C506" s="3"/>
      <c r="D506" s="4"/>
      <c r="E506" s="4"/>
      <c r="F506" s="4"/>
      <c r="G506" s="18"/>
      <c r="H506" s="18"/>
      <c r="I506" s="18"/>
      <c r="J506" s="18"/>
      <c r="K506" s="18"/>
      <c r="L506" s="18"/>
    </row>
    <row r="507" spans="2:12" ht="12.75">
      <c r="B507" s="4"/>
      <c r="C507" s="3"/>
      <c r="D507" s="4"/>
      <c r="E507" s="4"/>
      <c r="F507" s="4"/>
      <c r="G507" s="18"/>
      <c r="H507" s="18"/>
      <c r="I507" s="18"/>
      <c r="J507" s="18"/>
      <c r="K507" s="18"/>
      <c r="L507" s="18"/>
    </row>
    <row r="508" spans="2:12" ht="12.75">
      <c r="B508" s="4"/>
      <c r="C508" s="3"/>
      <c r="D508" s="4"/>
      <c r="E508" s="4"/>
      <c r="F508" s="4"/>
      <c r="G508" s="18"/>
      <c r="H508" s="18"/>
      <c r="I508" s="18"/>
      <c r="J508" s="18"/>
      <c r="K508" s="18"/>
      <c r="L508" s="18"/>
    </row>
    <row r="509" spans="2:12" ht="12.75">
      <c r="B509" s="4"/>
      <c r="C509" s="3"/>
      <c r="D509" s="4"/>
      <c r="E509" s="4"/>
      <c r="F509" s="4"/>
      <c r="G509" s="18"/>
      <c r="H509" s="18"/>
      <c r="I509" s="18"/>
      <c r="J509" s="18"/>
      <c r="K509" s="18"/>
      <c r="L509" s="18"/>
    </row>
    <row r="510" spans="2:12" ht="12.75">
      <c r="B510" s="4"/>
      <c r="C510" s="3"/>
      <c r="D510" s="4"/>
      <c r="E510" s="4"/>
      <c r="F510" s="4"/>
      <c r="G510" s="18"/>
      <c r="H510" s="18"/>
      <c r="I510" s="18"/>
      <c r="J510" s="18"/>
      <c r="K510" s="18"/>
      <c r="L510" s="18"/>
    </row>
    <row r="511" spans="2:12" ht="12.75">
      <c r="B511" s="4"/>
      <c r="C511" s="3"/>
      <c r="D511" s="4"/>
      <c r="E511" s="4"/>
      <c r="F511" s="4"/>
      <c r="G511" s="18"/>
      <c r="H511" s="18"/>
      <c r="I511" s="18"/>
      <c r="J511" s="18"/>
      <c r="K511" s="18"/>
      <c r="L511" s="18"/>
    </row>
    <row r="512" spans="2:12" ht="12.75">
      <c r="B512" s="4"/>
      <c r="C512" s="3"/>
      <c r="D512" s="4"/>
      <c r="E512" s="4"/>
      <c r="F512" s="4"/>
      <c r="G512" s="18"/>
      <c r="H512" s="18"/>
      <c r="I512" s="18"/>
      <c r="J512" s="18"/>
      <c r="K512" s="18"/>
      <c r="L512" s="18"/>
    </row>
    <row r="513" spans="2:12" ht="12.75">
      <c r="B513" s="4"/>
      <c r="C513" s="3"/>
      <c r="D513" s="4"/>
      <c r="E513" s="4"/>
      <c r="F513" s="4"/>
      <c r="G513" s="18"/>
      <c r="H513" s="18"/>
      <c r="I513" s="18"/>
      <c r="J513" s="18"/>
      <c r="K513" s="18"/>
      <c r="L513" s="18"/>
    </row>
    <row r="514" spans="2:12" ht="12.75">
      <c r="B514" s="4"/>
      <c r="C514" s="3"/>
      <c r="D514" s="4"/>
      <c r="E514" s="4"/>
      <c r="F514" s="4"/>
      <c r="G514" s="18"/>
      <c r="H514" s="18"/>
      <c r="I514" s="18"/>
      <c r="J514" s="18"/>
      <c r="K514" s="18"/>
      <c r="L514" s="18"/>
    </row>
    <row r="515" spans="2:12" ht="12.75">
      <c r="B515" s="4"/>
      <c r="C515" s="3"/>
      <c r="D515" s="4"/>
      <c r="E515" s="4"/>
      <c r="F515" s="4"/>
      <c r="G515" s="18"/>
      <c r="H515" s="18"/>
      <c r="I515" s="18"/>
      <c r="J515" s="18"/>
      <c r="K515" s="18"/>
      <c r="L515" s="18"/>
    </row>
    <row r="516" spans="2:12" ht="12.75">
      <c r="B516" s="4"/>
      <c r="C516" s="3"/>
      <c r="D516" s="4"/>
      <c r="E516" s="4"/>
      <c r="F516" s="4"/>
      <c r="G516" s="18"/>
      <c r="H516" s="18"/>
      <c r="I516" s="18"/>
      <c r="J516" s="18"/>
      <c r="K516" s="18"/>
      <c r="L516" s="18"/>
    </row>
    <row r="517" spans="2:12" ht="12.75">
      <c r="B517" s="4"/>
      <c r="C517" s="3"/>
      <c r="D517" s="4"/>
      <c r="E517" s="4"/>
      <c r="F517" s="4"/>
      <c r="G517" s="18"/>
      <c r="H517" s="18"/>
      <c r="I517" s="18"/>
      <c r="J517" s="18"/>
      <c r="K517" s="18"/>
      <c r="L517" s="18"/>
    </row>
    <row r="518" spans="2:12" ht="12.75">
      <c r="B518" s="4"/>
      <c r="C518" s="3"/>
      <c r="D518" s="4"/>
      <c r="E518" s="4"/>
      <c r="F518" s="4"/>
      <c r="G518" s="18"/>
      <c r="H518" s="18"/>
      <c r="I518" s="18"/>
      <c r="J518" s="18"/>
      <c r="K518" s="18"/>
      <c r="L518" s="18"/>
    </row>
    <row r="519" spans="2:12" ht="12.75">
      <c r="B519" s="4"/>
      <c r="C519" s="3"/>
      <c r="D519" s="4"/>
      <c r="E519" s="4"/>
      <c r="F519" s="4"/>
      <c r="G519" s="18"/>
      <c r="H519" s="18"/>
      <c r="I519" s="18"/>
      <c r="J519" s="18"/>
      <c r="K519" s="18"/>
      <c r="L519" s="18"/>
    </row>
    <row r="520" spans="2:12" ht="12.75">
      <c r="B520" s="4"/>
      <c r="C520" s="3"/>
      <c r="D520" s="4"/>
      <c r="E520" s="4"/>
      <c r="F520" s="4"/>
      <c r="G520" s="18"/>
      <c r="H520" s="18"/>
      <c r="I520" s="18"/>
      <c r="J520" s="18"/>
      <c r="K520" s="18"/>
      <c r="L520" s="18"/>
    </row>
    <row r="521" spans="2:12" ht="12.75">
      <c r="B521" s="4"/>
      <c r="C521" s="3"/>
      <c r="D521" s="4"/>
      <c r="E521" s="4"/>
      <c r="F521" s="4"/>
      <c r="G521" s="18"/>
      <c r="H521" s="18"/>
      <c r="I521" s="18"/>
      <c r="J521" s="18"/>
      <c r="K521" s="18"/>
      <c r="L521" s="18"/>
    </row>
    <row r="522" spans="2:12" ht="12.75">
      <c r="B522" s="4"/>
      <c r="C522" s="3"/>
      <c r="D522" s="4"/>
      <c r="E522" s="4"/>
      <c r="F522" s="4"/>
      <c r="G522" s="18"/>
      <c r="H522" s="18"/>
      <c r="I522" s="18"/>
      <c r="J522" s="18"/>
      <c r="K522" s="18"/>
      <c r="L522" s="18"/>
    </row>
    <row r="523" spans="2:12" ht="12.75">
      <c r="B523" s="4"/>
      <c r="C523" s="3"/>
      <c r="D523" s="4"/>
      <c r="E523" s="4"/>
      <c r="F523" s="4"/>
      <c r="G523" s="18"/>
      <c r="H523" s="18"/>
      <c r="I523" s="18"/>
      <c r="J523" s="18"/>
      <c r="K523" s="18"/>
      <c r="L523" s="18"/>
    </row>
    <row r="524" spans="2:12" ht="12.75">
      <c r="B524" s="4"/>
      <c r="C524" s="3"/>
      <c r="D524" s="4"/>
      <c r="E524" s="4"/>
      <c r="F524" s="4"/>
      <c r="G524" s="18"/>
      <c r="H524" s="18"/>
      <c r="I524" s="18"/>
      <c r="J524" s="18"/>
      <c r="K524" s="18"/>
      <c r="L524" s="18"/>
    </row>
    <row r="525" spans="2:12" ht="12.75">
      <c r="B525" s="4"/>
      <c r="C525" s="3"/>
      <c r="D525" s="4"/>
      <c r="E525" s="4"/>
      <c r="F525" s="4"/>
      <c r="G525" s="18"/>
      <c r="H525" s="18"/>
      <c r="I525" s="18"/>
      <c r="J525" s="18"/>
      <c r="K525" s="18"/>
      <c r="L525" s="18"/>
    </row>
    <row r="526" spans="2:12" ht="12.75">
      <c r="B526" s="4"/>
      <c r="C526" s="3"/>
      <c r="D526" s="4"/>
      <c r="E526" s="4"/>
      <c r="F526" s="4"/>
      <c r="G526" s="18"/>
      <c r="H526" s="18"/>
      <c r="I526" s="18"/>
      <c r="J526" s="18"/>
      <c r="K526" s="18"/>
      <c r="L526" s="18"/>
    </row>
    <row r="527" spans="2:12" ht="12.75">
      <c r="B527" s="4"/>
      <c r="C527" s="3"/>
      <c r="D527" s="4"/>
      <c r="E527" s="4"/>
      <c r="F527" s="4"/>
      <c r="G527" s="18"/>
      <c r="H527" s="18"/>
      <c r="I527" s="18"/>
      <c r="J527" s="18"/>
      <c r="K527" s="18"/>
      <c r="L527" s="18"/>
    </row>
    <row r="528" spans="2:12" ht="12.75">
      <c r="B528" s="4"/>
      <c r="C528" s="3"/>
      <c r="D528" s="4"/>
      <c r="E528" s="4"/>
      <c r="F528" s="4"/>
      <c r="G528" s="18"/>
      <c r="H528" s="18"/>
      <c r="I528" s="18"/>
      <c r="J528" s="18"/>
      <c r="K528" s="18"/>
      <c r="L528" s="18"/>
    </row>
    <row r="529" spans="2:12" ht="12.75">
      <c r="B529" s="4"/>
      <c r="C529" s="3"/>
      <c r="D529" s="4"/>
      <c r="E529" s="4"/>
      <c r="F529" s="4"/>
      <c r="G529" s="18"/>
      <c r="H529" s="18"/>
      <c r="I529" s="18"/>
      <c r="J529" s="18"/>
      <c r="K529" s="18"/>
      <c r="L529" s="18"/>
    </row>
    <row r="530" spans="2:12" ht="12.75">
      <c r="B530" s="4"/>
      <c r="C530" s="3"/>
      <c r="D530" s="4"/>
      <c r="E530" s="4"/>
      <c r="F530" s="4"/>
      <c r="G530" s="18"/>
      <c r="H530" s="18"/>
      <c r="I530" s="18"/>
      <c r="J530" s="18"/>
      <c r="K530" s="18"/>
      <c r="L530" s="18"/>
    </row>
    <row r="531" spans="2:12" ht="12.75">
      <c r="B531" s="4"/>
      <c r="C531" s="3"/>
      <c r="D531" s="4"/>
      <c r="E531" s="4"/>
      <c r="F531" s="4"/>
      <c r="G531" s="18"/>
      <c r="H531" s="18"/>
      <c r="I531" s="18"/>
      <c r="J531" s="18"/>
      <c r="K531" s="18"/>
      <c r="L531" s="18"/>
    </row>
    <row r="532" spans="2:12" ht="12.75">
      <c r="B532" s="4"/>
      <c r="C532" s="3"/>
      <c r="D532" s="4"/>
      <c r="E532" s="4"/>
      <c r="F532" s="4"/>
      <c r="G532" s="18"/>
      <c r="H532" s="18"/>
      <c r="I532" s="18"/>
      <c r="J532" s="18"/>
      <c r="K532" s="18"/>
      <c r="L532" s="18"/>
    </row>
    <row r="533" spans="2:12" ht="12.75">
      <c r="B533" s="4"/>
      <c r="C533" s="3"/>
      <c r="D533" s="4"/>
      <c r="E533" s="4"/>
      <c r="F533" s="4"/>
      <c r="G533" s="18"/>
      <c r="H533" s="18"/>
      <c r="I533" s="18"/>
      <c r="J533" s="18"/>
      <c r="K533" s="18"/>
      <c r="L533" s="18"/>
    </row>
    <row r="534" spans="2:12" ht="12.75">
      <c r="B534" s="4"/>
      <c r="C534" s="3"/>
      <c r="D534" s="4"/>
      <c r="E534" s="4"/>
      <c r="F534" s="4"/>
      <c r="G534" s="18"/>
      <c r="H534" s="18"/>
      <c r="I534" s="18"/>
      <c r="J534" s="18"/>
      <c r="K534" s="18"/>
      <c r="L534" s="18"/>
    </row>
    <row r="535" spans="2:12" ht="12.75">
      <c r="B535" s="4"/>
      <c r="C535" s="3"/>
      <c r="D535" s="4"/>
      <c r="E535" s="4"/>
      <c r="F535" s="4"/>
      <c r="G535" s="18"/>
      <c r="H535" s="18"/>
      <c r="I535" s="18"/>
      <c r="J535" s="18"/>
      <c r="K535" s="18"/>
      <c r="L535" s="18"/>
    </row>
    <row r="536" spans="2:12" ht="12.75">
      <c r="B536" s="4"/>
      <c r="C536" s="3"/>
      <c r="D536" s="4"/>
      <c r="E536" s="4"/>
      <c r="F536" s="4"/>
      <c r="G536" s="18"/>
      <c r="H536" s="18"/>
      <c r="I536" s="18"/>
      <c r="J536" s="18"/>
      <c r="K536" s="18"/>
      <c r="L536" s="18"/>
    </row>
    <row r="537" spans="2:12" ht="12.75">
      <c r="B537" s="4"/>
      <c r="C537" s="3"/>
      <c r="D537" s="4"/>
      <c r="E537" s="4"/>
      <c r="F537" s="4"/>
      <c r="G537" s="18"/>
      <c r="H537" s="18"/>
      <c r="I537" s="18"/>
      <c r="J537" s="18"/>
      <c r="K537" s="18"/>
      <c r="L537" s="18"/>
    </row>
    <row r="538" spans="2:12" ht="12.75">
      <c r="B538" s="4"/>
      <c r="C538" s="3"/>
      <c r="D538" s="4"/>
      <c r="E538" s="4"/>
      <c r="F538" s="4"/>
      <c r="G538" s="18"/>
      <c r="H538" s="18"/>
      <c r="I538" s="18"/>
      <c r="J538" s="18"/>
      <c r="K538" s="18"/>
      <c r="L538" s="18"/>
    </row>
    <row r="539" spans="2:12" ht="12.75">
      <c r="B539" s="4"/>
      <c r="C539" s="3"/>
      <c r="D539" s="4"/>
      <c r="E539" s="4"/>
      <c r="F539" s="4"/>
      <c r="G539" s="18"/>
      <c r="H539" s="18"/>
      <c r="I539" s="18"/>
      <c r="J539" s="18"/>
      <c r="K539" s="18"/>
      <c r="L539" s="18"/>
    </row>
    <row r="540" spans="2:12" ht="12.75">
      <c r="B540" s="4"/>
      <c r="C540" s="3"/>
      <c r="D540" s="4"/>
      <c r="E540" s="4"/>
      <c r="F540" s="4"/>
      <c r="G540" s="18"/>
      <c r="H540" s="18"/>
      <c r="I540" s="18"/>
      <c r="J540" s="18"/>
      <c r="K540" s="18"/>
      <c r="L540" s="18"/>
    </row>
    <row r="541" spans="2:12" ht="12.75">
      <c r="B541" s="4"/>
      <c r="C541" s="3"/>
      <c r="D541" s="4"/>
      <c r="E541" s="4"/>
      <c r="F541" s="4"/>
      <c r="G541" s="18"/>
      <c r="H541" s="18"/>
      <c r="I541" s="18"/>
      <c r="J541" s="18"/>
      <c r="K541" s="18"/>
      <c r="L541" s="18"/>
    </row>
    <row r="542" spans="2:12" ht="12.75">
      <c r="B542" s="4"/>
      <c r="C542" s="3"/>
      <c r="D542" s="4"/>
      <c r="E542" s="4"/>
      <c r="F542" s="4"/>
      <c r="G542" s="18"/>
      <c r="H542" s="18"/>
      <c r="I542" s="18"/>
      <c r="J542" s="18"/>
      <c r="K542" s="18"/>
      <c r="L542" s="18"/>
    </row>
    <row r="543" spans="2:12" ht="12.75">
      <c r="B543" s="4"/>
      <c r="C543" s="3"/>
      <c r="D543" s="4"/>
      <c r="E543" s="4"/>
      <c r="F543" s="4"/>
      <c r="G543" s="18"/>
      <c r="H543" s="18"/>
      <c r="I543" s="18"/>
      <c r="J543" s="18"/>
      <c r="K543" s="18"/>
      <c r="L543" s="18"/>
    </row>
    <row r="544" spans="2:12" ht="12.75">
      <c r="B544" s="4"/>
      <c r="C544" s="3"/>
      <c r="D544" s="4"/>
      <c r="E544" s="4"/>
      <c r="F544" s="4"/>
      <c r="G544" s="18"/>
      <c r="H544" s="18"/>
      <c r="I544" s="18"/>
      <c r="J544" s="18"/>
      <c r="K544" s="18"/>
      <c r="L544" s="18"/>
    </row>
    <row r="545" spans="2:12" ht="12.75">
      <c r="B545" s="4"/>
      <c r="C545" s="3"/>
      <c r="D545" s="4"/>
      <c r="E545" s="4"/>
      <c r="F545" s="4"/>
      <c r="G545" s="18"/>
      <c r="H545" s="18"/>
      <c r="I545" s="18"/>
      <c r="J545" s="18"/>
      <c r="K545" s="18"/>
      <c r="L545" s="18"/>
    </row>
    <row r="546" spans="2:12" ht="12.75">
      <c r="B546" s="4"/>
      <c r="C546" s="3"/>
      <c r="D546" s="4"/>
      <c r="E546" s="4"/>
      <c r="F546" s="4"/>
      <c r="G546" s="18"/>
      <c r="H546" s="18"/>
      <c r="I546" s="18"/>
      <c r="J546" s="18"/>
      <c r="K546" s="18"/>
      <c r="L546" s="18"/>
    </row>
    <row r="547" spans="2:12" ht="12.75">
      <c r="B547" s="4"/>
      <c r="C547" s="3"/>
      <c r="D547" s="4"/>
      <c r="E547" s="4"/>
      <c r="F547" s="4"/>
      <c r="G547" s="18"/>
      <c r="H547" s="18"/>
      <c r="I547" s="18"/>
      <c r="J547" s="18"/>
      <c r="K547" s="18"/>
      <c r="L547" s="18"/>
    </row>
    <row r="548" spans="2:12" ht="12.75">
      <c r="B548" s="4"/>
      <c r="C548" s="3"/>
      <c r="D548" s="4"/>
      <c r="E548" s="4"/>
      <c r="F548" s="4"/>
      <c r="G548" s="18"/>
      <c r="H548" s="18"/>
      <c r="I548" s="18"/>
      <c r="J548" s="18"/>
      <c r="K548" s="18"/>
      <c r="L548" s="18"/>
    </row>
    <row r="549" spans="2:12" ht="12.75">
      <c r="B549" s="4"/>
      <c r="C549" s="3"/>
      <c r="D549" s="4"/>
      <c r="E549" s="4"/>
      <c r="F549" s="4"/>
      <c r="G549" s="18"/>
      <c r="H549" s="18"/>
      <c r="I549" s="18"/>
      <c r="J549" s="18"/>
      <c r="K549" s="18"/>
      <c r="L549" s="18"/>
    </row>
    <row r="550" spans="2:12" ht="12.75">
      <c r="B550" s="4"/>
      <c r="C550" s="3"/>
      <c r="D550" s="4"/>
      <c r="E550" s="4"/>
      <c r="F550" s="4"/>
      <c r="G550" s="18"/>
      <c r="H550" s="18"/>
      <c r="I550" s="18"/>
      <c r="J550" s="18"/>
      <c r="K550" s="18"/>
      <c r="L550" s="18"/>
    </row>
    <row r="551" spans="2:12" ht="12.75">
      <c r="B551" s="4"/>
      <c r="C551" s="3"/>
      <c r="D551" s="4"/>
      <c r="E551" s="4"/>
      <c r="F551" s="4"/>
      <c r="G551" s="18"/>
      <c r="H551" s="18"/>
      <c r="I551" s="18"/>
      <c r="J551" s="18"/>
      <c r="K551" s="18"/>
      <c r="L551" s="18"/>
    </row>
    <row r="552" spans="2:12" ht="12.75">
      <c r="B552" s="4"/>
      <c r="C552" s="3"/>
      <c r="D552" s="4"/>
      <c r="E552" s="4"/>
      <c r="F552" s="4"/>
      <c r="G552" s="18"/>
      <c r="H552" s="18"/>
      <c r="I552" s="18"/>
      <c r="J552" s="18"/>
      <c r="K552" s="18"/>
      <c r="L552" s="18"/>
    </row>
    <row r="553" spans="2:12" ht="12.75">
      <c r="B553" s="4"/>
      <c r="C553" s="3"/>
      <c r="D553" s="4"/>
      <c r="E553" s="4"/>
      <c r="F553" s="4"/>
      <c r="G553" s="18"/>
      <c r="H553" s="18"/>
      <c r="I553" s="18"/>
      <c r="J553" s="18"/>
      <c r="K553" s="18"/>
      <c r="L553" s="18"/>
    </row>
    <row r="554" spans="2:12" ht="12.75">
      <c r="B554" s="4"/>
      <c r="C554" s="3"/>
      <c r="D554" s="4"/>
      <c r="E554" s="4"/>
      <c r="F554" s="4"/>
      <c r="G554" s="18"/>
      <c r="H554" s="18"/>
      <c r="I554" s="18"/>
      <c r="J554" s="18"/>
      <c r="K554" s="18"/>
      <c r="L554" s="18"/>
    </row>
    <row r="555" spans="2:12" ht="12.75">
      <c r="B555" s="4"/>
      <c r="C555" s="3"/>
      <c r="D555" s="4"/>
      <c r="E555" s="4"/>
      <c r="F555" s="4"/>
      <c r="G555" s="18"/>
      <c r="H555" s="18"/>
      <c r="I555" s="18"/>
      <c r="J555" s="18"/>
      <c r="K555" s="18"/>
      <c r="L555" s="18"/>
    </row>
    <row r="556" spans="2:12" ht="12.75">
      <c r="B556" s="4"/>
      <c r="C556" s="3"/>
      <c r="D556" s="4"/>
      <c r="E556" s="4"/>
      <c r="F556" s="4"/>
      <c r="G556" s="18"/>
      <c r="H556" s="18"/>
      <c r="I556" s="18"/>
      <c r="J556" s="18"/>
      <c r="K556" s="18"/>
      <c r="L556" s="18"/>
    </row>
    <row r="557" spans="2:12" ht="12.75">
      <c r="B557" s="4"/>
      <c r="C557" s="3"/>
      <c r="D557" s="4"/>
      <c r="E557" s="4"/>
      <c r="F557" s="4"/>
      <c r="G557" s="18"/>
      <c r="H557" s="18"/>
      <c r="I557" s="18"/>
      <c r="J557" s="18"/>
      <c r="K557" s="18"/>
      <c r="L557" s="18"/>
    </row>
    <row r="558" spans="2:12" ht="12.75">
      <c r="B558" s="4"/>
      <c r="C558" s="3"/>
      <c r="D558" s="4"/>
      <c r="E558" s="4"/>
      <c r="F558" s="4"/>
      <c r="G558" s="18"/>
      <c r="H558" s="18"/>
      <c r="I558" s="18"/>
      <c r="J558" s="18"/>
      <c r="K558" s="18"/>
      <c r="L558" s="18"/>
    </row>
    <row r="559" spans="2:12" ht="12.75">
      <c r="B559" s="4"/>
      <c r="C559" s="3"/>
      <c r="D559" s="4"/>
      <c r="E559" s="4"/>
      <c r="F559" s="4"/>
      <c r="G559" s="18"/>
      <c r="H559" s="18"/>
      <c r="I559" s="18"/>
      <c r="J559" s="18"/>
      <c r="K559" s="18"/>
      <c r="L559" s="18"/>
    </row>
    <row r="560" spans="2:12" ht="12.75">
      <c r="B560" s="4"/>
      <c r="C560" s="3"/>
      <c r="D560" s="4"/>
      <c r="E560" s="4"/>
      <c r="F560" s="4"/>
      <c r="G560" s="18"/>
      <c r="H560" s="18"/>
      <c r="I560" s="18"/>
      <c r="J560" s="18"/>
      <c r="K560" s="18"/>
      <c r="L560" s="18"/>
    </row>
    <row r="561" spans="2:12" ht="12.75">
      <c r="B561" s="4"/>
      <c r="C561" s="3"/>
      <c r="D561" s="4"/>
      <c r="E561" s="4"/>
      <c r="F561" s="4"/>
      <c r="G561" s="18"/>
      <c r="H561" s="18"/>
      <c r="I561" s="18"/>
      <c r="J561" s="18"/>
      <c r="K561" s="18"/>
      <c r="L561" s="18"/>
    </row>
    <row r="562" spans="2:12" ht="12.75">
      <c r="B562" s="4"/>
      <c r="C562" s="3"/>
      <c r="D562" s="4"/>
      <c r="E562" s="4"/>
      <c r="F562" s="4"/>
      <c r="G562" s="18"/>
      <c r="H562" s="18"/>
      <c r="I562" s="18"/>
      <c r="J562" s="18"/>
      <c r="K562" s="18"/>
      <c r="L562" s="18"/>
    </row>
    <row r="563" spans="2:12" ht="12.75">
      <c r="B563" s="4"/>
      <c r="C563" s="3"/>
      <c r="D563" s="4"/>
      <c r="E563" s="4"/>
      <c r="F563" s="4"/>
      <c r="G563" s="18"/>
      <c r="H563" s="18"/>
      <c r="I563" s="18"/>
      <c r="J563" s="18"/>
      <c r="K563" s="18"/>
      <c r="L563" s="18"/>
    </row>
    <row r="564" spans="2:12" ht="12.75">
      <c r="B564" s="4"/>
      <c r="C564" s="3"/>
      <c r="D564" s="4"/>
      <c r="E564" s="4"/>
      <c r="F564" s="4"/>
      <c r="G564" s="18"/>
      <c r="H564" s="18"/>
      <c r="I564" s="18"/>
      <c r="J564" s="18"/>
      <c r="K564" s="18"/>
      <c r="L564" s="18"/>
    </row>
    <row r="565" spans="2:12" ht="12.75">
      <c r="B565" s="4"/>
      <c r="C565" s="3"/>
      <c r="D565" s="4"/>
      <c r="E565" s="4"/>
      <c r="F565" s="4"/>
      <c r="G565" s="18"/>
      <c r="H565" s="18"/>
      <c r="I565" s="18"/>
      <c r="J565" s="18"/>
      <c r="K565" s="18"/>
      <c r="L565" s="18"/>
    </row>
    <row r="566" spans="2:12" ht="12.75">
      <c r="B566" s="4"/>
      <c r="C566" s="3"/>
      <c r="D566" s="4"/>
      <c r="E566" s="4"/>
      <c r="F566" s="4"/>
      <c r="G566" s="18"/>
      <c r="H566" s="18"/>
      <c r="I566" s="18"/>
      <c r="J566" s="18"/>
      <c r="K566" s="18"/>
      <c r="L566" s="18"/>
    </row>
    <row r="567" spans="2:12" ht="12.75">
      <c r="B567" s="4"/>
      <c r="C567" s="3"/>
      <c r="D567" s="4"/>
      <c r="E567" s="4"/>
      <c r="F567" s="4"/>
      <c r="G567" s="18"/>
      <c r="H567" s="18"/>
      <c r="I567" s="18"/>
      <c r="J567" s="18"/>
      <c r="K567" s="18"/>
      <c r="L567" s="18"/>
    </row>
    <row r="568" spans="2:12" ht="12.75">
      <c r="B568" s="4"/>
      <c r="C568" s="3"/>
      <c r="D568" s="4"/>
      <c r="E568" s="4"/>
      <c r="F568" s="4"/>
      <c r="G568" s="18"/>
      <c r="H568" s="18"/>
      <c r="I568" s="18"/>
      <c r="J568" s="18"/>
      <c r="K568" s="18"/>
      <c r="L568" s="18"/>
    </row>
    <row r="569" spans="2:12" ht="12.75">
      <c r="B569" s="4"/>
      <c r="C569" s="3"/>
      <c r="D569" s="4"/>
      <c r="E569" s="4"/>
      <c r="F569" s="4"/>
      <c r="G569" s="18"/>
      <c r="H569" s="18"/>
      <c r="I569" s="18"/>
      <c r="J569" s="18"/>
      <c r="K569" s="18"/>
      <c r="L569" s="18"/>
    </row>
    <row r="570" spans="2:12" ht="12.75">
      <c r="B570" s="4"/>
      <c r="C570" s="3"/>
      <c r="D570" s="4"/>
      <c r="E570" s="4"/>
      <c r="F570" s="4"/>
      <c r="G570" s="18"/>
      <c r="H570" s="18"/>
      <c r="I570" s="18"/>
      <c r="J570" s="18"/>
      <c r="K570" s="18"/>
      <c r="L570" s="18"/>
    </row>
    <row r="571" spans="2:12" ht="12.75">
      <c r="B571" s="4"/>
      <c r="C571" s="3"/>
      <c r="D571" s="4"/>
      <c r="E571" s="4"/>
      <c r="F571" s="4"/>
      <c r="G571" s="18"/>
      <c r="H571" s="18"/>
      <c r="I571" s="18"/>
      <c r="J571" s="18"/>
      <c r="K571" s="18"/>
      <c r="L571" s="18"/>
    </row>
    <row r="572" spans="2:12" ht="12.75">
      <c r="B572" s="4"/>
      <c r="C572" s="3"/>
      <c r="D572" s="4"/>
      <c r="E572" s="4"/>
      <c r="F572" s="4"/>
      <c r="G572" s="18"/>
      <c r="H572" s="18"/>
      <c r="I572" s="18"/>
      <c r="J572" s="18"/>
      <c r="K572" s="18"/>
      <c r="L572" s="18"/>
    </row>
    <row r="573" spans="2:12" ht="12.75">
      <c r="B573" s="4"/>
      <c r="C573" s="3"/>
      <c r="D573" s="4"/>
      <c r="E573" s="4"/>
      <c r="F573" s="4"/>
      <c r="G573" s="18"/>
      <c r="H573" s="18"/>
      <c r="I573" s="18"/>
      <c r="J573" s="18"/>
      <c r="K573" s="18"/>
      <c r="L573" s="18"/>
    </row>
    <row r="574" spans="2:12" ht="12.75">
      <c r="B574" s="4"/>
      <c r="C574" s="3"/>
      <c r="D574" s="4"/>
      <c r="E574" s="4"/>
      <c r="F574" s="4"/>
      <c r="G574" s="18"/>
      <c r="H574" s="18"/>
      <c r="I574" s="18"/>
      <c r="J574" s="18"/>
      <c r="K574" s="18"/>
      <c r="L574" s="18"/>
    </row>
    <row r="575" spans="2:12" ht="12.75">
      <c r="B575" s="4"/>
      <c r="C575" s="3"/>
      <c r="D575" s="4"/>
      <c r="E575" s="4"/>
      <c r="F575" s="4"/>
      <c r="G575" s="18"/>
      <c r="H575" s="18"/>
      <c r="I575" s="18"/>
      <c r="J575" s="18"/>
      <c r="K575" s="18"/>
      <c r="L575" s="18"/>
    </row>
    <row r="576" spans="2:12" ht="12.75">
      <c r="B576" s="4"/>
      <c r="C576" s="3"/>
      <c r="D576" s="4"/>
      <c r="E576" s="4"/>
      <c r="F576" s="4"/>
      <c r="G576" s="18"/>
      <c r="H576" s="18"/>
      <c r="I576" s="18"/>
      <c r="J576" s="18"/>
      <c r="K576" s="18"/>
      <c r="L576" s="18"/>
    </row>
    <row r="577" spans="2:12" ht="12.75">
      <c r="B577" s="4"/>
      <c r="C577" s="3"/>
      <c r="D577" s="4"/>
      <c r="E577" s="4"/>
      <c r="F577" s="4"/>
      <c r="G577" s="18"/>
      <c r="H577" s="18"/>
      <c r="I577" s="18"/>
      <c r="J577" s="18"/>
      <c r="K577" s="18"/>
      <c r="L577" s="18"/>
    </row>
    <row r="578" spans="2:12" ht="12.75">
      <c r="B578" s="4"/>
      <c r="C578" s="3"/>
      <c r="D578" s="4"/>
      <c r="E578" s="4"/>
      <c r="F578" s="4"/>
      <c r="G578" s="18"/>
      <c r="H578" s="18"/>
      <c r="I578" s="18"/>
      <c r="J578" s="18"/>
      <c r="K578" s="18"/>
      <c r="L578" s="18"/>
    </row>
    <row r="579" spans="2:12" ht="12.75">
      <c r="B579" s="4"/>
      <c r="C579" s="3"/>
      <c r="D579" s="4"/>
      <c r="E579" s="4"/>
      <c r="F579" s="4"/>
      <c r="G579" s="18"/>
      <c r="H579" s="18"/>
      <c r="I579" s="18"/>
      <c r="J579" s="18"/>
      <c r="K579" s="18"/>
      <c r="L579" s="18"/>
    </row>
    <row r="580" spans="2:12" ht="12.75">
      <c r="B580" s="4"/>
      <c r="C580" s="3"/>
      <c r="D580" s="4"/>
      <c r="E580" s="4"/>
      <c r="F580" s="4"/>
      <c r="G580" s="18"/>
      <c r="H580" s="18"/>
      <c r="I580" s="18"/>
      <c r="J580" s="18"/>
      <c r="K580" s="18"/>
      <c r="L580" s="18"/>
    </row>
    <row r="581" spans="2:12" ht="12.75">
      <c r="B581" s="4"/>
      <c r="C581" s="3"/>
      <c r="D581" s="4"/>
      <c r="E581" s="4"/>
      <c r="F581" s="4"/>
      <c r="G581" s="18"/>
      <c r="H581" s="18"/>
      <c r="I581" s="18"/>
      <c r="J581" s="18"/>
      <c r="K581" s="18"/>
      <c r="L581" s="18"/>
    </row>
    <row r="582" spans="2:12" ht="12.75">
      <c r="B582" s="4"/>
      <c r="C582" s="3"/>
      <c r="D582" s="4"/>
      <c r="E582" s="4"/>
      <c r="F582" s="4"/>
      <c r="G582" s="18"/>
      <c r="H582" s="18"/>
      <c r="I582" s="18"/>
      <c r="J582" s="18"/>
      <c r="K582" s="18"/>
      <c r="L582" s="18"/>
    </row>
    <row r="583" spans="2:12" ht="12.75">
      <c r="B583" s="4"/>
      <c r="C583" s="3"/>
      <c r="D583" s="4"/>
      <c r="E583" s="4"/>
      <c r="F583" s="4"/>
      <c r="G583" s="18"/>
      <c r="H583" s="18"/>
      <c r="I583" s="18"/>
      <c r="J583" s="18"/>
      <c r="K583" s="18"/>
      <c r="L583" s="18"/>
    </row>
    <row r="584" spans="2:12" ht="12.75">
      <c r="B584" s="4"/>
      <c r="C584" s="3"/>
      <c r="D584" s="4"/>
      <c r="E584" s="4"/>
      <c r="F584" s="4"/>
      <c r="G584" s="18"/>
      <c r="H584" s="18"/>
      <c r="I584" s="18"/>
      <c r="J584" s="18"/>
      <c r="K584" s="18"/>
      <c r="L584" s="18"/>
    </row>
    <row r="585" spans="2:12" ht="12.75">
      <c r="B585" s="4"/>
      <c r="C585" s="3"/>
      <c r="D585" s="4"/>
      <c r="E585" s="4"/>
      <c r="F585" s="4"/>
      <c r="G585" s="18"/>
      <c r="H585" s="18"/>
      <c r="I585" s="18"/>
      <c r="J585" s="18"/>
      <c r="K585" s="18"/>
      <c r="L585" s="18"/>
    </row>
    <row r="586" spans="2:12" ht="12.75">
      <c r="B586" s="4"/>
      <c r="C586" s="3"/>
      <c r="D586" s="4"/>
      <c r="E586" s="4"/>
      <c r="F586" s="4"/>
      <c r="G586" s="18"/>
      <c r="H586" s="18"/>
      <c r="I586" s="18"/>
      <c r="J586" s="18"/>
      <c r="K586" s="18"/>
      <c r="L586" s="18"/>
    </row>
    <row r="587" spans="2:12" ht="12.75">
      <c r="B587" s="4"/>
      <c r="C587" s="3"/>
      <c r="D587" s="4"/>
      <c r="E587" s="4"/>
      <c r="F587" s="4"/>
      <c r="G587" s="18"/>
      <c r="H587" s="18"/>
      <c r="I587" s="18"/>
      <c r="J587" s="18"/>
      <c r="K587" s="18"/>
      <c r="L587" s="18"/>
    </row>
    <row r="588" spans="2:12" ht="12.75">
      <c r="B588" s="4"/>
      <c r="C588" s="3"/>
      <c r="D588" s="4"/>
      <c r="E588" s="4"/>
      <c r="F588" s="4"/>
      <c r="G588" s="18"/>
      <c r="H588" s="18"/>
      <c r="I588" s="18"/>
      <c r="J588" s="18"/>
      <c r="K588" s="18"/>
      <c r="L588" s="18"/>
    </row>
    <row r="589" spans="2:12" ht="12.75">
      <c r="B589" s="4"/>
      <c r="C589" s="3"/>
      <c r="D589" s="4"/>
      <c r="E589" s="4"/>
      <c r="F589" s="4"/>
      <c r="G589" s="18"/>
      <c r="H589" s="18"/>
      <c r="I589" s="18"/>
      <c r="J589" s="18"/>
      <c r="K589" s="18"/>
      <c r="L589" s="18"/>
    </row>
    <row r="590" spans="2:12" ht="12.75">
      <c r="B590" s="4"/>
      <c r="C590" s="3"/>
      <c r="D590" s="4"/>
      <c r="E590" s="4"/>
      <c r="F590" s="4"/>
      <c r="G590" s="18"/>
      <c r="H590" s="18"/>
      <c r="I590" s="18"/>
      <c r="J590" s="18"/>
      <c r="K590" s="18"/>
      <c r="L590" s="18"/>
    </row>
    <row r="591" spans="2:12" ht="12.75">
      <c r="B591" s="4"/>
      <c r="C591" s="3"/>
      <c r="D591" s="4"/>
      <c r="E591" s="4"/>
      <c r="F591" s="4"/>
      <c r="G591" s="18"/>
      <c r="H591" s="18"/>
      <c r="I591" s="18"/>
      <c r="J591" s="18"/>
      <c r="K591" s="18"/>
      <c r="L591" s="18"/>
    </row>
    <row r="592" spans="2:12" ht="12.75">
      <c r="B592" s="4"/>
      <c r="C592" s="3"/>
      <c r="D592" s="4"/>
      <c r="E592" s="4"/>
      <c r="F592" s="4"/>
      <c r="G592" s="18"/>
      <c r="H592" s="18"/>
      <c r="I592" s="18"/>
      <c r="J592" s="18"/>
      <c r="K592" s="18"/>
      <c r="L592" s="18"/>
    </row>
    <row r="593" spans="2:12" ht="12.75">
      <c r="B593" s="4"/>
      <c r="C593" s="3"/>
      <c r="D593" s="4"/>
      <c r="E593" s="4"/>
      <c r="F593" s="4"/>
      <c r="G593" s="18"/>
      <c r="H593" s="18"/>
      <c r="I593" s="18"/>
      <c r="J593" s="18"/>
      <c r="K593" s="18"/>
      <c r="L593" s="18"/>
    </row>
    <row r="594" spans="2:12" ht="12.75">
      <c r="B594" s="4"/>
      <c r="C594" s="3"/>
      <c r="D594" s="4"/>
      <c r="E594" s="4"/>
      <c r="F594" s="4"/>
      <c r="G594" s="18"/>
      <c r="H594" s="18"/>
      <c r="I594" s="18"/>
      <c r="J594" s="18"/>
      <c r="K594" s="18"/>
      <c r="L594" s="18"/>
    </row>
    <row r="595" spans="2:12" ht="12.75">
      <c r="B595" s="4"/>
      <c r="C595" s="3"/>
      <c r="D595" s="4"/>
      <c r="E595" s="4"/>
      <c r="F595" s="4"/>
      <c r="G595" s="18"/>
      <c r="H595" s="18"/>
      <c r="I595" s="18"/>
      <c r="J595" s="18"/>
      <c r="K595" s="18"/>
      <c r="L595" s="18"/>
    </row>
    <row r="596" spans="2:12" ht="12.75">
      <c r="B596" s="4"/>
      <c r="C596" s="3"/>
      <c r="D596" s="4"/>
      <c r="E596" s="4"/>
      <c r="F596" s="4"/>
      <c r="G596" s="18"/>
      <c r="H596" s="18"/>
      <c r="I596" s="18"/>
      <c r="J596" s="18"/>
      <c r="K596" s="18"/>
      <c r="L596" s="18"/>
    </row>
    <row r="597" spans="2:12" ht="12.75">
      <c r="B597" s="4"/>
      <c r="C597" s="3"/>
      <c r="D597" s="4"/>
      <c r="E597" s="4"/>
      <c r="F597" s="4"/>
      <c r="G597" s="18"/>
      <c r="H597" s="18"/>
      <c r="I597" s="18"/>
      <c r="J597" s="18"/>
      <c r="K597" s="18"/>
      <c r="L597" s="18"/>
    </row>
    <row r="598" spans="2:12" ht="12.75">
      <c r="B598" s="4"/>
      <c r="C598" s="3"/>
      <c r="D598" s="4"/>
      <c r="E598" s="4"/>
      <c r="F598" s="4"/>
      <c r="G598" s="18"/>
      <c r="H598" s="18"/>
      <c r="I598" s="18"/>
      <c r="J598" s="18"/>
      <c r="K598" s="18"/>
      <c r="L598" s="18"/>
    </row>
    <row r="599" spans="2:12" ht="12.75">
      <c r="B599" s="4"/>
      <c r="C599" s="3"/>
      <c r="D599" s="4"/>
      <c r="E599" s="4"/>
      <c r="F599" s="4"/>
      <c r="G599" s="18"/>
      <c r="H599" s="18"/>
      <c r="I599" s="18"/>
      <c r="J599" s="18"/>
      <c r="K599" s="18"/>
      <c r="L599" s="18"/>
    </row>
    <row r="600" spans="2:12" ht="12.75">
      <c r="B600" s="4"/>
      <c r="C600" s="3"/>
      <c r="D600" s="4"/>
      <c r="E600" s="4"/>
      <c r="F600" s="4"/>
      <c r="G600" s="18"/>
      <c r="H600" s="18"/>
      <c r="I600" s="18"/>
      <c r="J600" s="18"/>
      <c r="K600" s="18"/>
      <c r="L600" s="18"/>
    </row>
    <row r="601" spans="2:12" ht="12.75">
      <c r="B601" s="4"/>
      <c r="C601" s="3"/>
      <c r="D601" s="4"/>
      <c r="E601" s="4"/>
      <c r="F601" s="4"/>
      <c r="G601" s="18"/>
      <c r="H601" s="18"/>
      <c r="I601" s="18"/>
      <c r="J601" s="18"/>
      <c r="K601" s="18"/>
      <c r="L601" s="18"/>
    </row>
    <row r="602" spans="2:12" ht="12.75">
      <c r="B602" s="4"/>
      <c r="C602" s="3"/>
      <c r="D602" s="4"/>
      <c r="E602" s="4"/>
      <c r="F602" s="4"/>
      <c r="G602" s="18"/>
      <c r="H602" s="18"/>
      <c r="I602" s="18"/>
      <c r="J602" s="18"/>
      <c r="K602" s="18"/>
      <c r="L602" s="18"/>
    </row>
    <row r="603" spans="2:12" ht="12.75">
      <c r="B603" s="4"/>
      <c r="C603" s="3"/>
      <c r="D603" s="4"/>
      <c r="E603" s="4"/>
      <c r="F603" s="4"/>
      <c r="G603" s="18"/>
      <c r="H603" s="18"/>
      <c r="I603" s="18"/>
      <c r="J603" s="18"/>
      <c r="K603" s="18"/>
      <c r="L603" s="18"/>
    </row>
    <row r="604" spans="2:12" ht="12.75">
      <c r="B604" s="4"/>
      <c r="C604" s="3"/>
      <c r="D604" s="4"/>
      <c r="E604" s="4"/>
      <c r="F604" s="4"/>
      <c r="G604" s="18"/>
      <c r="H604" s="18"/>
      <c r="I604" s="18"/>
      <c r="J604" s="18"/>
      <c r="K604" s="18"/>
      <c r="L604" s="18"/>
    </row>
    <row r="605" spans="2:12" ht="12.75">
      <c r="B605" s="4"/>
      <c r="C605" s="3"/>
      <c r="D605" s="4"/>
      <c r="E605" s="4"/>
      <c r="F605" s="4"/>
      <c r="G605" s="18"/>
      <c r="H605" s="18"/>
      <c r="I605" s="18"/>
      <c r="J605" s="18"/>
      <c r="K605" s="18"/>
      <c r="L605" s="18"/>
    </row>
    <row r="606" spans="2:12" ht="12.75">
      <c r="B606" s="4"/>
      <c r="C606" s="3"/>
      <c r="D606" s="4"/>
      <c r="E606" s="4"/>
      <c r="F606" s="4"/>
      <c r="G606" s="18"/>
      <c r="H606" s="18"/>
      <c r="I606" s="18"/>
      <c r="J606" s="18"/>
      <c r="K606" s="18"/>
      <c r="L606" s="18"/>
    </row>
    <row r="607" spans="2:12" ht="12.75">
      <c r="B607" s="4"/>
      <c r="C607" s="3"/>
      <c r="D607" s="4"/>
      <c r="E607" s="4"/>
      <c r="F607" s="4"/>
      <c r="G607" s="18"/>
      <c r="H607" s="18"/>
      <c r="I607" s="18"/>
      <c r="J607" s="18"/>
      <c r="K607" s="18"/>
      <c r="L607" s="18"/>
    </row>
    <row r="608" spans="2:12" ht="12.75">
      <c r="B608" s="4"/>
      <c r="C608" s="3"/>
      <c r="D608" s="4"/>
      <c r="E608" s="4"/>
      <c r="F608" s="4"/>
      <c r="G608" s="18"/>
      <c r="H608" s="18"/>
      <c r="I608" s="18"/>
      <c r="J608" s="18"/>
      <c r="K608" s="18"/>
      <c r="L608" s="18"/>
    </row>
    <row r="609" spans="2:12" ht="12.75">
      <c r="B609" s="4"/>
      <c r="C609" s="3"/>
      <c r="D609" s="4"/>
      <c r="E609" s="4"/>
      <c r="F609" s="4"/>
      <c r="G609" s="18"/>
      <c r="H609" s="18"/>
      <c r="I609" s="18"/>
      <c r="J609" s="18"/>
      <c r="K609" s="18"/>
      <c r="L609" s="18"/>
    </row>
    <row r="610" spans="2:12" ht="12.75">
      <c r="B610" s="4"/>
      <c r="C610" s="3"/>
      <c r="D610" s="4"/>
      <c r="E610" s="4"/>
      <c r="F610" s="4"/>
      <c r="G610" s="18"/>
      <c r="H610" s="18"/>
      <c r="I610" s="18"/>
      <c r="J610" s="18"/>
      <c r="K610" s="18"/>
      <c r="L610" s="18"/>
    </row>
    <row r="611" spans="2:12" ht="12.75">
      <c r="B611" s="4"/>
      <c r="C611" s="3"/>
      <c r="D611" s="4"/>
      <c r="E611" s="4"/>
      <c r="F611" s="4"/>
      <c r="G611" s="18"/>
      <c r="H611" s="18"/>
      <c r="I611" s="18"/>
      <c r="J611" s="18"/>
      <c r="K611" s="18"/>
      <c r="L611" s="18"/>
    </row>
    <row r="612" spans="2:12" ht="12.75">
      <c r="B612" s="4"/>
      <c r="C612" s="3"/>
      <c r="D612" s="4"/>
      <c r="E612" s="4"/>
      <c r="F612" s="4"/>
      <c r="G612" s="18"/>
      <c r="H612" s="18"/>
      <c r="I612" s="18"/>
      <c r="J612" s="18"/>
      <c r="K612" s="18"/>
      <c r="L612" s="18"/>
    </row>
    <row r="613" spans="2:12" ht="12.75">
      <c r="B613" s="4"/>
      <c r="C613" s="3"/>
      <c r="D613" s="4"/>
      <c r="E613" s="4"/>
      <c r="F613" s="4"/>
      <c r="G613" s="18"/>
      <c r="H613" s="18"/>
      <c r="I613" s="18"/>
      <c r="J613" s="18"/>
      <c r="K613" s="18"/>
      <c r="L613" s="18"/>
    </row>
    <row r="614" spans="2:12" ht="12.75">
      <c r="B614" s="4"/>
      <c r="C614" s="3"/>
      <c r="D614" s="4"/>
      <c r="E614" s="4"/>
      <c r="F614" s="4"/>
      <c r="G614" s="18"/>
      <c r="H614" s="18"/>
      <c r="I614" s="18"/>
      <c r="J614" s="18"/>
      <c r="K614" s="18"/>
      <c r="L614" s="18"/>
    </row>
    <row r="615" spans="2:12" ht="12.75">
      <c r="B615" s="4"/>
      <c r="C615" s="3"/>
      <c r="D615" s="4"/>
      <c r="E615" s="4"/>
      <c r="F615" s="4"/>
      <c r="G615" s="18"/>
      <c r="H615" s="18"/>
      <c r="I615" s="18"/>
      <c r="J615" s="18"/>
      <c r="K615" s="18"/>
      <c r="L615" s="18"/>
    </row>
    <row r="616" spans="2:12" ht="12.75">
      <c r="B616" s="4"/>
      <c r="C616" s="3"/>
      <c r="D616" s="4"/>
      <c r="E616" s="4"/>
      <c r="F616" s="4"/>
      <c r="G616" s="18"/>
      <c r="H616" s="18"/>
      <c r="I616" s="18"/>
      <c r="J616" s="18"/>
      <c r="K616" s="18"/>
      <c r="L616" s="18"/>
    </row>
    <row r="617" spans="2:12" ht="12.75">
      <c r="B617" s="4"/>
      <c r="C617" s="3"/>
      <c r="D617" s="4"/>
      <c r="E617" s="4"/>
      <c r="F617" s="4"/>
      <c r="G617" s="18"/>
      <c r="H617" s="18"/>
      <c r="I617" s="18"/>
      <c r="J617" s="18"/>
      <c r="K617" s="18"/>
      <c r="L617" s="18"/>
    </row>
    <row r="618" spans="2:12" ht="12.75">
      <c r="B618" s="4"/>
      <c r="C618" s="3"/>
      <c r="D618" s="4"/>
      <c r="E618" s="4"/>
      <c r="F618" s="4"/>
      <c r="G618" s="18"/>
      <c r="H618" s="18"/>
      <c r="I618" s="18"/>
      <c r="J618" s="18"/>
      <c r="K618" s="18"/>
      <c r="L618" s="18"/>
    </row>
    <row r="619" spans="2:12" ht="12.75">
      <c r="B619" s="4"/>
      <c r="C619" s="3"/>
      <c r="D619" s="4"/>
      <c r="E619" s="4"/>
      <c r="F619" s="4"/>
      <c r="G619" s="18"/>
      <c r="H619" s="18"/>
      <c r="I619" s="18"/>
      <c r="J619" s="18"/>
      <c r="K619" s="18"/>
      <c r="L619" s="18"/>
    </row>
    <row r="620" spans="2:12" ht="12.75">
      <c r="B620" s="4"/>
      <c r="C620" s="3"/>
      <c r="D620" s="4"/>
      <c r="E620" s="4"/>
      <c r="F620" s="4"/>
      <c r="G620" s="18"/>
      <c r="H620" s="18"/>
      <c r="I620" s="18"/>
      <c r="J620" s="18"/>
      <c r="K620" s="18"/>
      <c r="L620" s="18"/>
    </row>
    <row r="621" spans="2:12" ht="12.75">
      <c r="B621" s="4"/>
      <c r="C621" s="3"/>
      <c r="D621" s="4"/>
      <c r="E621" s="4"/>
      <c r="F621" s="4"/>
      <c r="G621" s="18"/>
      <c r="H621" s="18"/>
      <c r="I621" s="18"/>
      <c r="J621" s="18"/>
      <c r="K621" s="18"/>
      <c r="L621" s="18"/>
    </row>
    <row r="622" spans="2:12" ht="12.75">
      <c r="B622" s="4"/>
      <c r="C622" s="3"/>
      <c r="D622" s="4"/>
      <c r="E622" s="4"/>
      <c r="F622" s="4"/>
      <c r="G622" s="18"/>
      <c r="H622" s="18"/>
      <c r="I622" s="18"/>
      <c r="J622" s="18"/>
      <c r="K622" s="18"/>
      <c r="L622" s="18"/>
    </row>
    <row r="623" spans="2:12" ht="12.75">
      <c r="B623" s="4"/>
      <c r="C623" s="3"/>
      <c r="D623" s="4"/>
      <c r="E623" s="4"/>
      <c r="F623" s="4"/>
      <c r="G623" s="18"/>
      <c r="H623" s="18"/>
      <c r="I623" s="18"/>
      <c r="J623" s="18"/>
      <c r="K623" s="18"/>
      <c r="L623" s="18"/>
    </row>
    <row r="624" spans="2:12" ht="12.75">
      <c r="B624" s="4"/>
      <c r="C624" s="3"/>
      <c r="D624" s="4"/>
      <c r="E624" s="4"/>
      <c r="F624" s="4"/>
      <c r="G624" s="18"/>
      <c r="H624" s="18"/>
      <c r="I624" s="18"/>
      <c r="J624" s="18"/>
      <c r="K624" s="18"/>
      <c r="L624" s="18"/>
    </row>
    <row r="625" spans="2:12" ht="12.75">
      <c r="B625" s="4"/>
      <c r="C625" s="3"/>
      <c r="D625" s="4"/>
      <c r="E625" s="4"/>
      <c r="F625" s="4"/>
      <c r="G625" s="18"/>
      <c r="H625" s="18"/>
      <c r="I625" s="18"/>
      <c r="J625" s="18"/>
      <c r="K625" s="18"/>
      <c r="L625" s="18"/>
    </row>
    <row r="626" spans="2:12" ht="12.75">
      <c r="B626" s="4"/>
      <c r="C626" s="3"/>
      <c r="D626" s="4"/>
      <c r="E626" s="4"/>
      <c r="F626" s="4"/>
      <c r="G626" s="18"/>
      <c r="H626" s="18"/>
      <c r="I626" s="18"/>
      <c r="J626" s="18"/>
      <c r="K626" s="18"/>
      <c r="L626" s="18"/>
    </row>
    <row r="627" spans="2:12" ht="12.75">
      <c r="B627" s="4"/>
      <c r="C627" s="3"/>
      <c r="D627" s="4"/>
      <c r="E627" s="4"/>
      <c r="F627" s="4"/>
      <c r="G627" s="18"/>
      <c r="H627" s="18"/>
      <c r="I627" s="18"/>
      <c r="J627" s="18"/>
      <c r="K627" s="18"/>
      <c r="L627" s="18"/>
    </row>
    <row r="628" spans="2:12" ht="12.75">
      <c r="B628" s="4"/>
      <c r="C628" s="3"/>
      <c r="D628" s="4"/>
      <c r="E628" s="4"/>
      <c r="F628" s="4"/>
      <c r="G628" s="18"/>
      <c r="H628" s="18"/>
      <c r="I628" s="18"/>
      <c r="J628" s="18"/>
      <c r="K628" s="18"/>
      <c r="L628" s="18"/>
    </row>
    <row r="629" spans="2:12" ht="12.75">
      <c r="B629" s="4"/>
      <c r="C629" s="3"/>
      <c r="D629" s="4"/>
      <c r="E629" s="4"/>
      <c r="F629" s="4"/>
      <c r="G629" s="18"/>
      <c r="H629" s="18"/>
      <c r="I629" s="18"/>
      <c r="J629" s="18"/>
      <c r="K629" s="18"/>
      <c r="L629" s="18"/>
    </row>
    <row r="630" spans="2:12" ht="12.75">
      <c r="B630" s="4"/>
      <c r="C630" s="3"/>
      <c r="D630" s="4"/>
      <c r="E630" s="4"/>
      <c r="F630" s="4"/>
      <c r="G630" s="18"/>
      <c r="H630" s="18"/>
      <c r="I630" s="18"/>
      <c r="J630" s="18"/>
      <c r="K630" s="18"/>
      <c r="L630" s="18"/>
    </row>
    <row r="631" spans="2:12" ht="12.75">
      <c r="B631" s="4"/>
      <c r="C631" s="3"/>
      <c r="D631" s="4"/>
      <c r="E631" s="4"/>
      <c r="F631" s="4"/>
      <c r="G631" s="18"/>
      <c r="H631" s="18"/>
      <c r="I631" s="18"/>
      <c r="J631" s="18"/>
      <c r="K631" s="18"/>
      <c r="L631" s="18"/>
    </row>
    <row r="632" spans="2:12" ht="12.75">
      <c r="B632" s="4"/>
      <c r="C632" s="3"/>
      <c r="D632" s="4"/>
      <c r="E632" s="4"/>
      <c r="F632" s="4"/>
      <c r="G632" s="18"/>
      <c r="H632" s="18"/>
      <c r="I632" s="18"/>
      <c r="J632" s="18"/>
      <c r="K632" s="18"/>
      <c r="L632" s="18"/>
    </row>
    <row r="633" spans="2:12" ht="12.75">
      <c r="B633" s="4"/>
      <c r="C633" s="3"/>
      <c r="D633" s="4"/>
      <c r="E633" s="4"/>
      <c r="F633" s="4"/>
      <c r="G633" s="18"/>
      <c r="H633" s="18"/>
      <c r="I633" s="18"/>
      <c r="J633" s="18"/>
      <c r="K633" s="18"/>
      <c r="L633" s="18"/>
    </row>
    <row r="634" spans="2:12" ht="12.75">
      <c r="B634" s="4"/>
      <c r="C634" s="3"/>
      <c r="D634" s="4"/>
      <c r="E634" s="4"/>
      <c r="F634" s="4"/>
      <c r="G634" s="18"/>
      <c r="H634" s="18"/>
      <c r="I634" s="18"/>
      <c r="J634" s="18"/>
      <c r="K634" s="18"/>
      <c r="L634" s="18"/>
    </row>
    <row r="635" spans="2:12" ht="12.75">
      <c r="B635" s="4"/>
      <c r="C635" s="3"/>
      <c r="D635" s="4"/>
      <c r="E635" s="4"/>
      <c r="F635" s="4"/>
      <c r="G635" s="18"/>
      <c r="H635" s="18"/>
      <c r="I635" s="18"/>
      <c r="J635" s="18"/>
      <c r="K635" s="18"/>
      <c r="L635" s="18"/>
    </row>
    <row r="636" spans="2:12" ht="12.75">
      <c r="B636" s="4"/>
      <c r="C636" s="3"/>
      <c r="D636" s="4"/>
      <c r="E636" s="4"/>
      <c r="F636" s="4"/>
      <c r="G636" s="18"/>
      <c r="H636" s="18"/>
      <c r="I636" s="18"/>
      <c r="J636" s="18"/>
      <c r="K636" s="18"/>
      <c r="L636" s="18"/>
    </row>
    <row r="637" spans="2:12" ht="12.75">
      <c r="B637" s="4"/>
      <c r="C637" s="3"/>
      <c r="D637" s="4"/>
      <c r="E637" s="4"/>
      <c r="F637" s="4"/>
      <c r="G637" s="18"/>
      <c r="H637" s="18"/>
      <c r="I637" s="18"/>
      <c r="J637" s="18"/>
      <c r="K637" s="18"/>
      <c r="L637" s="18"/>
    </row>
    <row r="638" spans="2:12" ht="12.75">
      <c r="B638" s="4"/>
      <c r="C638" s="3"/>
      <c r="D638" s="4"/>
      <c r="E638" s="4"/>
      <c r="F638" s="4"/>
      <c r="G638" s="18"/>
      <c r="H638" s="18"/>
      <c r="I638" s="18"/>
      <c r="J638" s="18"/>
      <c r="K638" s="18"/>
      <c r="L638" s="18"/>
    </row>
    <row r="639" spans="2:12" ht="12.75">
      <c r="B639" s="4"/>
      <c r="C639" s="3"/>
      <c r="D639" s="4"/>
      <c r="E639" s="4"/>
      <c r="F639" s="4"/>
      <c r="G639" s="18"/>
      <c r="H639" s="18"/>
      <c r="I639" s="18"/>
      <c r="J639" s="18"/>
      <c r="K639" s="18"/>
      <c r="L639" s="18"/>
    </row>
    <row r="640" spans="2:12" ht="12.75">
      <c r="B640" s="4"/>
      <c r="C640" s="3"/>
      <c r="D640" s="4"/>
      <c r="E640" s="4"/>
      <c r="F640" s="4"/>
      <c r="G640" s="18"/>
      <c r="H640" s="18"/>
      <c r="I640" s="18"/>
      <c r="J640" s="18"/>
      <c r="K640" s="18"/>
      <c r="L640" s="18"/>
    </row>
    <row r="641" spans="2:12" ht="12.75">
      <c r="B641" s="4"/>
      <c r="C641" s="3"/>
      <c r="D641" s="4"/>
      <c r="E641" s="4"/>
      <c r="F641" s="4"/>
      <c r="G641" s="18"/>
      <c r="H641" s="18"/>
      <c r="I641" s="18"/>
      <c r="J641" s="18"/>
      <c r="K641" s="18"/>
      <c r="L641" s="18"/>
    </row>
    <row r="642" spans="2:12" ht="12.75">
      <c r="B642" s="4"/>
      <c r="C642" s="3"/>
      <c r="D642" s="4"/>
      <c r="E642" s="4"/>
      <c r="F642" s="4"/>
      <c r="G642" s="18"/>
      <c r="H642" s="18"/>
      <c r="I642" s="18"/>
      <c r="J642" s="18"/>
      <c r="K642" s="18"/>
      <c r="L642" s="18"/>
    </row>
    <row r="643" spans="2:12" ht="12.75">
      <c r="B643" s="4"/>
      <c r="C643" s="3"/>
      <c r="D643" s="4"/>
      <c r="E643" s="4"/>
      <c r="F643" s="4"/>
      <c r="G643" s="18"/>
      <c r="H643" s="18"/>
      <c r="I643" s="18"/>
      <c r="J643" s="18"/>
      <c r="K643" s="18"/>
      <c r="L643" s="18"/>
    </row>
    <row r="644" spans="2:12" ht="12.75">
      <c r="B644" s="4"/>
      <c r="C644" s="3"/>
      <c r="D644" s="4"/>
      <c r="E644" s="4"/>
      <c r="F644" s="4"/>
      <c r="G644" s="18"/>
      <c r="H644" s="18"/>
      <c r="I644" s="18"/>
      <c r="J644" s="18"/>
      <c r="K644" s="18"/>
      <c r="L644" s="18"/>
    </row>
    <row r="645" spans="2:12" ht="12.75">
      <c r="B645" s="4"/>
      <c r="C645" s="3"/>
      <c r="D645" s="4"/>
      <c r="E645" s="4"/>
      <c r="F645" s="4"/>
      <c r="G645" s="18"/>
      <c r="H645" s="18"/>
      <c r="I645" s="18"/>
      <c r="J645" s="18"/>
      <c r="K645" s="18"/>
      <c r="L645" s="18"/>
    </row>
    <row r="646" spans="2:12" ht="12.75">
      <c r="B646" s="4"/>
      <c r="C646" s="3"/>
      <c r="D646" s="4"/>
      <c r="E646" s="4"/>
      <c r="F646" s="4"/>
      <c r="G646" s="18"/>
      <c r="H646" s="18"/>
      <c r="I646" s="18"/>
      <c r="J646" s="18"/>
      <c r="K646" s="18"/>
      <c r="L646" s="18"/>
    </row>
    <row r="647" spans="2:12" ht="12.75">
      <c r="B647" s="4"/>
      <c r="C647" s="3"/>
      <c r="D647" s="4"/>
      <c r="E647" s="4"/>
      <c r="F647" s="4"/>
      <c r="G647" s="18"/>
      <c r="H647" s="18"/>
      <c r="I647" s="18"/>
      <c r="J647" s="18"/>
      <c r="K647" s="18"/>
      <c r="L647" s="18"/>
    </row>
    <row r="648" spans="2:12" ht="12.75">
      <c r="B648" s="4"/>
      <c r="C648" s="3"/>
      <c r="D648" s="4"/>
      <c r="E648" s="4"/>
      <c r="F648" s="4"/>
      <c r="G648" s="18"/>
      <c r="H648" s="18"/>
      <c r="I648" s="18"/>
      <c r="J648" s="18"/>
      <c r="K648" s="18"/>
      <c r="L648" s="18"/>
    </row>
    <row r="649" spans="2:12" ht="12.75">
      <c r="B649" s="4"/>
      <c r="C649" s="3"/>
      <c r="D649" s="4"/>
      <c r="E649" s="4"/>
      <c r="F649" s="4"/>
      <c r="G649" s="18"/>
      <c r="H649" s="18"/>
      <c r="I649" s="18"/>
      <c r="J649" s="18"/>
      <c r="K649" s="18"/>
      <c r="L649" s="18"/>
    </row>
    <row r="650" spans="2:12" ht="12.75">
      <c r="B650" s="4"/>
      <c r="C650" s="3"/>
      <c r="D650" s="4"/>
      <c r="E650" s="4"/>
      <c r="F650" s="4"/>
      <c r="G650" s="18"/>
      <c r="H650" s="18"/>
      <c r="I650" s="18"/>
      <c r="J650" s="18"/>
      <c r="K650" s="18"/>
      <c r="L650" s="18"/>
    </row>
    <row r="651" spans="2:12" ht="12.75">
      <c r="B651" s="4"/>
      <c r="C651" s="3"/>
      <c r="D651" s="4"/>
      <c r="E651" s="4"/>
      <c r="F651" s="4"/>
      <c r="G651" s="18"/>
      <c r="H651" s="18"/>
      <c r="I651" s="18"/>
      <c r="J651" s="18"/>
      <c r="K651" s="18"/>
      <c r="L651" s="18"/>
    </row>
    <row r="652" spans="2:12" ht="12.75">
      <c r="B652" s="4"/>
      <c r="C652" s="3"/>
      <c r="D652" s="4"/>
      <c r="E652" s="4"/>
      <c r="F652" s="4"/>
      <c r="G652" s="18"/>
      <c r="H652" s="18"/>
      <c r="I652" s="18"/>
      <c r="J652" s="18"/>
      <c r="K652" s="18"/>
      <c r="L652" s="18"/>
    </row>
    <row r="653" spans="2:12" ht="12.75">
      <c r="B653" s="4"/>
      <c r="C653" s="3"/>
      <c r="D653" s="4"/>
      <c r="E653" s="4"/>
      <c r="F653" s="4"/>
      <c r="G653" s="18"/>
      <c r="H653" s="18"/>
      <c r="I653" s="18"/>
      <c r="J653" s="18"/>
      <c r="K653" s="18"/>
      <c r="L653" s="18"/>
    </row>
    <row r="654" spans="2:12" ht="12.75">
      <c r="B654" s="4"/>
      <c r="C654" s="3"/>
      <c r="D654" s="4"/>
      <c r="E654" s="4"/>
      <c r="F654" s="4"/>
      <c r="G654" s="18"/>
      <c r="H654" s="18"/>
      <c r="I654" s="18"/>
      <c r="J654" s="18"/>
      <c r="K654" s="18"/>
      <c r="L654" s="18"/>
    </row>
    <row r="655" spans="2:12" ht="12.75">
      <c r="B655" s="4"/>
      <c r="C655" s="3"/>
      <c r="D655" s="4"/>
      <c r="E655" s="4"/>
      <c r="F655" s="4"/>
      <c r="G655" s="18"/>
      <c r="H655" s="18"/>
      <c r="I655" s="18"/>
      <c r="J655" s="18"/>
      <c r="K655" s="18"/>
      <c r="L655" s="18"/>
    </row>
    <row r="656" spans="2:12" ht="12.75">
      <c r="B656" s="4"/>
      <c r="C656" s="3"/>
      <c r="D656" s="4"/>
      <c r="E656" s="4"/>
      <c r="F656" s="4"/>
      <c r="G656" s="18"/>
      <c r="H656" s="18"/>
      <c r="I656" s="18"/>
      <c r="J656" s="18"/>
      <c r="K656" s="18"/>
      <c r="L656" s="18"/>
    </row>
    <row r="657" spans="2:12" ht="12.75">
      <c r="B657" s="4"/>
      <c r="C657" s="3"/>
      <c r="D657" s="4"/>
      <c r="E657" s="4"/>
      <c r="F657" s="4"/>
      <c r="G657" s="18"/>
      <c r="H657" s="18"/>
      <c r="I657" s="18"/>
      <c r="J657" s="18"/>
      <c r="K657" s="18"/>
      <c r="L657" s="18"/>
    </row>
    <row r="658" spans="2:12" ht="12.75">
      <c r="B658" s="4"/>
      <c r="C658" s="3"/>
      <c r="D658" s="4"/>
      <c r="E658" s="4"/>
      <c r="F658" s="4"/>
      <c r="G658" s="18"/>
      <c r="H658" s="18"/>
      <c r="I658" s="18"/>
      <c r="J658" s="18"/>
      <c r="K658" s="18"/>
      <c r="L658" s="18"/>
    </row>
    <row r="659" spans="2:12" ht="12.75">
      <c r="B659" s="4"/>
      <c r="C659" s="3"/>
      <c r="D659" s="4"/>
      <c r="E659" s="4"/>
      <c r="F659" s="4"/>
      <c r="G659" s="18"/>
      <c r="H659" s="18"/>
      <c r="I659" s="18"/>
      <c r="J659" s="18"/>
      <c r="K659" s="18"/>
      <c r="L659" s="18"/>
    </row>
    <row r="660" spans="2:12" ht="12.75">
      <c r="B660" s="4"/>
      <c r="C660" s="3"/>
      <c r="D660" s="4"/>
      <c r="E660" s="4"/>
      <c r="F660" s="4"/>
      <c r="G660" s="18"/>
      <c r="H660" s="18"/>
      <c r="I660" s="18"/>
      <c r="J660" s="18"/>
      <c r="K660" s="18"/>
      <c r="L660" s="18"/>
    </row>
    <row r="661" spans="2:12" ht="12.75">
      <c r="B661" s="4"/>
      <c r="C661" s="3"/>
      <c r="D661" s="4"/>
      <c r="E661" s="4"/>
      <c r="F661" s="4"/>
      <c r="G661" s="18"/>
      <c r="H661" s="18"/>
      <c r="I661" s="18"/>
      <c r="J661" s="18"/>
      <c r="K661" s="18"/>
      <c r="L661" s="18"/>
    </row>
    <row r="662" spans="2:12" ht="12.75">
      <c r="B662" s="4"/>
      <c r="C662" s="3"/>
      <c r="D662" s="4"/>
      <c r="E662" s="4"/>
      <c r="F662" s="4"/>
      <c r="G662" s="18"/>
      <c r="H662" s="18"/>
      <c r="I662" s="18"/>
      <c r="J662" s="18"/>
      <c r="K662" s="18"/>
      <c r="L662" s="18"/>
    </row>
    <row r="663" spans="2:12" ht="12.75">
      <c r="B663" s="4"/>
      <c r="C663" s="3"/>
      <c r="D663" s="4"/>
      <c r="E663" s="4"/>
      <c r="F663" s="4"/>
      <c r="G663" s="18"/>
      <c r="H663" s="18"/>
      <c r="I663" s="18"/>
      <c r="J663" s="18"/>
      <c r="K663" s="18"/>
      <c r="L663" s="18"/>
    </row>
    <row r="664" spans="2:12" ht="12.75">
      <c r="B664" s="4"/>
      <c r="C664" s="3"/>
      <c r="D664" s="4"/>
      <c r="E664" s="4"/>
      <c r="F664" s="4"/>
      <c r="G664" s="18"/>
      <c r="H664" s="18"/>
      <c r="I664" s="18"/>
      <c r="J664" s="18"/>
      <c r="K664" s="18"/>
      <c r="L664" s="18"/>
    </row>
    <row r="665" spans="2:12" ht="12.75">
      <c r="B665" s="4"/>
      <c r="C665" s="3"/>
      <c r="D665" s="4"/>
      <c r="E665" s="4"/>
      <c r="F665" s="4"/>
      <c r="G665" s="18"/>
      <c r="H665" s="18"/>
      <c r="I665" s="18"/>
      <c r="J665" s="18"/>
      <c r="K665" s="18"/>
      <c r="L665" s="18"/>
    </row>
    <row r="666" spans="2:12" ht="12.75">
      <c r="B666" s="4"/>
      <c r="C666" s="3"/>
      <c r="D666" s="4"/>
      <c r="E666" s="4"/>
      <c r="F666" s="4"/>
      <c r="G666" s="18"/>
      <c r="H666" s="18"/>
      <c r="I666" s="18"/>
      <c r="J666" s="18"/>
      <c r="K666" s="18"/>
      <c r="L666" s="18"/>
    </row>
    <row r="667" spans="2:12" ht="12.75">
      <c r="B667" s="4"/>
      <c r="C667" s="3"/>
      <c r="D667" s="4"/>
      <c r="E667" s="4"/>
      <c r="F667" s="4"/>
      <c r="G667" s="18"/>
      <c r="H667" s="18"/>
      <c r="I667" s="18"/>
      <c r="J667" s="18"/>
      <c r="K667" s="18"/>
      <c r="L667" s="18"/>
    </row>
    <row r="668" spans="2:12" ht="12.75">
      <c r="B668" s="4"/>
      <c r="C668" s="3"/>
      <c r="D668" s="4"/>
      <c r="E668" s="4"/>
      <c r="F668" s="4"/>
      <c r="G668" s="18"/>
      <c r="H668" s="18"/>
      <c r="I668" s="18"/>
      <c r="J668" s="18"/>
      <c r="K668" s="18"/>
      <c r="L668" s="18"/>
    </row>
    <row r="669" spans="2:12" ht="12.75">
      <c r="B669" s="4"/>
      <c r="C669" s="3"/>
      <c r="D669" s="4"/>
      <c r="E669" s="4"/>
      <c r="F669" s="4"/>
      <c r="G669" s="18"/>
      <c r="H669" s="18"/>
      <c r="I669" s="18"/>
      <c r="J669" s="18"/>
      <c r="K669" s="18"/>
      <c r="L669" s="18"/>
    </row>
    <row r="670" spans="2:12" ht="12.75">
      <c r="B670" s="4"/>
      <c r="C670" s="3"/>
      <c r="D670" s="4"/>
      <c r="E670" s="4"/>
      <c r="F670" s="4"/>
      <c r="G670" s="18"/>
      <c r="H670" s="18"/>
      <c r="I670" s="18"/>
      <c r="J670" s="18"/>
      <c r="K670" s="18"/>
      <c r="L670" s="18"/>
    </row>
    <row r="671" spans="2:12" ht="12.75">
      <c r="B671" s="4"/>
      <c r="C671" s="3"/>
      <c r="D671" s="4"/>
      <c r="E671" s="4"/>
      <c r="F671" s="4"/>
      <c r="G671" s="18"/>
      <c r="H671" s="18"/>
      <c r="I671" s="18"/>
      <c r="J671" s="18"/>
      <c r="K671" s="18"/>
      <c r="L671" s="18"/>
    </row>
    <row r="672" spans="2:12" ht="12.75">
      <c r="B672" s="4"/>
      <c r="C672" s="3"/>
      <c r="D672" s="4"/>
      <c r="E672" s="4"/>
      <c r="F672" s="4"/>
      <c r="G672" s="18"/>
      <c r="H672" s="18"/>
      <c r="I672" s="18"/>
      <c r="J672" s="18"/>
      <c r="K672" s="18"/>
      <c r="L672" s="18"/>
    </row>
    <row r="673" spans="2:12" ht="12.75">
      <c r="B673" s="4"/>
      <c r="C673" s="3"/>
      <c r="D673" s="4"/>
      <c r="E673" s="4"/>
      <c r="F673" s="4"/>
      <c r="G673" s="18"/>
      <c r="H673" s="18"/>
      <c r="I673" s="18"/>
      <c r="J673" s="18"/>
      <c r="K673" s="18"/>
      <c r="L673" s="18"/>
    </row>
    <row r="674" spans="2:12" ht="12.75">
      <c r="B674" s="4"/>
      <c r="C674" s="3"/>
      <c r="D674" s="4"/>
      <c r="E674" s="4"/>
      <c r="F674" s="4"/>
      <c r="G674" s="18"/>
      <c r="H674" s="18"/>
      <c r="I674" s="18"/>
      <c r="J674" s="18"/>
      <c r="K674" s="18"/>
      <c r="L674" s="18"/>
    </row>
    <row r="675" spans="2:12" ht="12.75">
      <c r="B675" s="4"/>
      <c r="C675" s="3"/>
      <c r="D675" s="4"/>
      <c r="E675" s="4"/>
      <c r="F675" s="4"/>
      <c r="G675" s="18"/>
      <c r="H675" s="18"/>
      <c r="I675" s="18"/>
      <c r="J675" s="18"/>
      <c r="K675" s="18"/>
      <c r="L675" s="18"/>
    </row>
    <row r="676" spans="2:12" ht="12.75">
      <c r="B676" s="4"/>
      <c r="C676" s="3"/>
      <c r="D676" s="4"/>
      <c r="E676" s="4"/>
      <c r="F676" s="4"/>
      <c r="G676" s="18"/>
      <c r="H676" s="18"/>
      <c r="I676" s="18"/>
      <c r="J676" s="18"/>
      <c r="K676" s="18"/>
      <c r="L676" s="18"/>
    </row>
    <row r="677" spans="2:12" ht="12.75">
      <c r="B677" s="4"/>
      <c r="C677" s="3"/>
      <c r="D677" s="4"/>
      <c r="E677" s="4"/>
      <c r="F677" s="4"/>
      <c r="G677" s="18"/>
      <c r="H677" s="18"/>
      <c r="I677" s="18"/>
      <c r="J677" s="18"/>
      <c r="K677" s="18"/>
      <c r="L677" s="18"/>
    </row>
    <row r="678" spans="2:12" ht="12.75">
      <c r="B678" s="4"/>
      <c r="C678" s="3"/>
      <c r="D678" s="4"/>
      <c r="E678" s="4"/>
      <c r="F678" s="4"/>
      <c r="G678" s="18"/>
      <c r="H678" s="18"/>
      <c r="I678" s="18"/>
      <c r="J678" s="18"/>
      <c r="K678" s="18"/>
      <c r="L678" s="18"/>
    </row>
    <row r="679" spans="2:12" ht="12.75">
      <c r="B679" s="4"/>
      <c r="C679" s="3"/>
      <c r="D679" s="4"/>
      <c r="E679" s="4"/>
      <c r="F679" s="4"/>
      <c r="G679" s="18"/>
      <c r="H679" s="18"/>
      <c r="I679" s="18"/>
      <c r="J679" s="18"/>
      <c r="K679" s="18"/>
      <c r="L679" s="18"/>
    </row>
    <row r="680" spans="2:12" ht="12.75">
      <c r="B680" s="4"/>
      <c r="C680" s="3"/>
      <c r="D680" s="4"/>
      <c r="E680" s="4"/>
      <c r="F680" s="4"/>
      <c r="G680" s="18"/>
      <c r="H680" s="18"/>
      <c r="I680" s="18"/>
      <c r="J680" s="18"/>
      <c r="K680" s="18"/>
      <c r="L680" s="18"/>
    </row>
    <row r="681" spans="2:12" ht="12.75">
      <c r="B681" s="4"/>
      <c r="C681" s="3"/>
      <c r="D681" s="4"/>
      <c r="E681" s="4"/>
      <c r="F681" s="4"/>
      <c r="G681" s="18"/>
      <c r="H681" s="18"/>
      <c r="I681" s="18"/>
      <c r="J681" s="18"/>
      <c r="K681" s="18"/>
      <c r="L681" s="18"/>
    </row>
    <row r="682" spans="2:12" ht="12.75">
      <c r="B682" s="4"/>
      <c r="C682" s="3"/>
      <c r="D682" s="4"/>
      <c r="E682" s="4"/>
      <c r="F682" s="4"/>
      <c r="G682" s="18"/>
      <c r="H682" s="18"/>
      <c r="I682" s="18"/>
      <c r="J682" s="18"/>
      <c r="K682" s="18"/>
      <c r="L682" s="18"/>
    </row>
    <row r="683" spans="2:12" ht="12.75">
      <c r="B683" s="4"/>
      <c r="C683" s="3"/>
      <c r="D683" s="4"/>
      <c r="E683" s="4"/>
      <c r="F683" s="4"/>
      <c r="G683" s="18"/>
      <c r="H683" s="18"/>
      <c r="I683" s="18"/>
      <c r="J683" s="18"/>
      <c r="K683" s="18"/>
      <c r="L683" s="18"/>
    </row>
    <row r="684" spans="2:12" ht="12.75">
      <c r="B684" s="4"/>
      <c r="C684" s="3"/>
      <c r="D684" s="4"/>
      <c r="E684" s="4"/>
      <c r="F684" s="4"/>
      <c r="G684" s="18"/>
      <c r="H684" s="18"/>
      <c r="I684" s="18"/>
      <c r="J684" s="18"/>
      <c r="K684" s="18"/>
      <c r="L684" s="18"/>
    </row>
    <row r="685" spans="2:12" ht="12.75">
      <c r="B685" s="4"/>
      <c r="C685" s="3"/>
      <c r="D685" s="4"/>
      <c r="E685" s="4"/>
      <c r="F685" s="4"/>
      <c r="G685" s="18"/>
      <c r="H685" s="18"/>
      <c r="I685" s="18"/>
      <c r="J685" s="18"/>
      <c r="K685" s="18"/>
      <c r="L685" s="18"/>
    </row>
    <row r="686" spans="2:12" ht="12.75">
      <c r="B686" s="4"/>
      <c r="C686" s="3"/>
      <c r="D686" s="4"/>
      <c r="E686" s="4"/>
      <c r="F686" s="4"/>
      <c r="G686" s="18"/>
      <c r="H686" s="18"/>
      <c r="I686" s="18"/>
      <c r="J686" s="18"/>
      <c r="K686" s="18"/>
      <c r="L686" s="18"/>
    </row>
    <row r="687" spans="2:12" ht="12.75">
      <c r="B687" s="4"/>
      <c r="C687" s="3"/>
      <c r="D687" s="4"/>
      <c r="E687" s="4"/>
      <c r="F687" s="4"/>
      <c r="G687" s="18"/>
      <c r="H687" s="18"/>
      <c r="I687" s="18"/>
      <c r="J687" s="18"/>
      <c r="K687" s="18"/>
      <c r="L687" s="18"/>
    </row>
    <row r="688" spans="2:12" ht="12.75">
      <c r="B688" s="4"/>
      <c r="C688" s="3"/>
      <c r="D688" s="4"/>
      <c r="E688" s="4"/>
      <c r="F688" s="4"/>
      <c r="G688" s="18"/>
      <c r="H688" s="18"/>
      <c r="I688" s="18"/>
      <c r="J688" s="18"/>
      <c r="K688" s="18"/>
      <c r="L688" s="18"/>
    </row>
    <row r="689" spans="2:12" ht="12.75">
      <c r="B689" s="4"/>
      <c r="C689" s="3"/>
      <c r="D689" s="4"/>
      <c r="E689" s="4"/>
      <c r="F689" s="4"/>
      <c r="G689" s="18"/>
      <c r="H689" s="18"/>
      <c r="I689" s="18"/>
      <c r="J689" s="18"/>
      <c r="K689" s="18"/>
      <c r="L689" s="18"/>
    </row>
    <row r="690" spans="2:12" ht="12.75">
      <c r="B690" s="4"/>
      <c r="C690" s="3"/>
      <c r="D690" s="4"/>
      <c r="E690" s="4"/>
      <c r="F690" s="4"/>
      <c r="G690" s="18"/>
      <c r="H690" s="18"/>
      <c r="I690" s="18"/>
      <c r="J690" s="18"/>
      <c r="K690" s="18"/>
      <c r="L690" s="18"/>
    </row>
    <row r="691" spans="2:12" ht="12.75">
      <c r="B691" s="4"/>
      <c r="C691" s="3"/>
      <c r="D691" s="4"/>
      <c r="E691" s="4"/>
      <c r="F691" s="4"/>
      <c r="G691" s="18"/>
      <c r="H691" s="18"/>
      <c r="I691" s="18"/>
      <c r="J691" s="18"/>
      <c r="K691" s="18"/>
      <c r="L691" s="18"/>
    </row>
    <row r="692" spans="2:12" ht="12.75">
      <c r="B692" s="4"/>
      <c r="C692" s="3"/>
      <c r="D692" s="4"/>
      <c r="E692" s="4"/>
      <c r="F692" s="4"/>
      <c r="G692" s="18"/>
      <c r="H692" s="18"/>
      <c r="I692" s="18"/>
      <c r="J692" s="18"/>
      <c r="K692" s="18"/>
      <c r="L692" s="18"/>
    </row>
    <row r="693" spans="2:12" ht="12.75">
      <c r="B693" s="4"/>
      <c r="C693" s="3"/>
      <c r="D693" s="4"/>
      <c r="E693" s="4"/>
      <c r="F693" s="4"/>
      <c r="G693" s="18"/>
      <c r="H693" s="18"/>
      <c r="I693" s="18"/>
      <c r="J693" s="18"/>
      <c r="K693" s="18"/>
      <c r="L693" s="18"/>
    </row>
    <row r="694" spans="2:12" ht="12.75">
      <c r="B694" s="4"/>
      <c r="C694" s="3"/>
      <c r="D694" s="4"/>
      <c r="E694" s="4"/>
      <c r="F694" s="4"/>
      <c r="G694" s="18"/>
      <c r="H694" s="18"/>
      <c r="I694" s="18"/>
      <c r="J694" s="18"/>
      <c r="K694" s="18"/>
      <c r="L694" s="18"/>
    </row>
    <row r="695" spans="2:12" ht="12.75">
      <c r="B695" s="4"/>
      <c r="C695" s="3"/>
      <c r="D695" s="4"/>
      <c r="E695" s="4"/>
      <c r="F695" s="4"/>
      <c r="G695" s="18"/>
      <c r="H695" s="18"/>
      <c r="I695" s="18"/>
      <c r="J695" s="18"/>
      <c r="K695" s="18"/>
      <c r="L695" s="18"/>
    </row>
    <row r="696" spans="2:12" ht="12.75">
      <c r="B696" s="4"/>
      <c r="C696" s="3"/>
      <c r="D696" s="4"/>
      <c r="E696" s="4"/>
      <c r="F696" s="4"/>
      <c r="G696" s="18"/>
      <c r="H696" s="18"/>
      <c r="I696" s="18"/>
      <c r="J696" s="18"/>
      <c r="K696" s="18"/>
      <c r="L696" s="18"/>
    </row>
    <row r="697" spans="2:12" ht="12.75">
      <c r="B697" s="4"/>
      <c r="C697" s="3"/>
      <c r="D697" s="4"/>
      <c r="E697" s="4"/>
      <c r="F697" s="4"/>
      <c r="G697" s="18"/>
      <c r="H697" s="18"/>
      <c r="I697" s="18"/>
      <c r="J697" s="18"/>
      <c r="K697" s="18"/>
      <c r="L697" s="18"/>
    </row>
    <row r="698" spans="2:12" ht="12.75">
      <c r="B698" s="4"/>
      <c r="C698" s="3"/>
      <c r="D698" s="4"/>
      <c r="E698" s="4"/>
      <c r="F698" s="4"/>
      <c r="G698" s="18"/>
      <c r="H698" s="18"/>
      <c r="I698" s="18"/>
      <c r="J698" s="18"/>
      <c r="K698" s="18"/>
      <c r="L698" s="18"/>
    </row>
    <row r="699" spans="2:12" ht="12.75">
      <c r="B699" s="4"/>
      <c r="C699" s="3"/>
      <c r="D699" s="4"/>
      <c r="E699" s="4"/>
      <c r="F699" s="4"/>
      <c r="G699" s="18"/>
      <c r="H699" s="18"/>
      <c r="I699" s="18"/>
      <c r="J699" s="18"/>
      <c r="K699" s="18"/>
      <c r="L699" s="18"/>
    </row>
    <row r="700" spans="2:12" ht="12.75">
      <c r="B700" s="4"/>
      <c r="C700" s="3"/>
      <c r="D700" s="4"/>
      <c r="E700" s="4"/>
      <c r="F700" s="4"/>
      <c r="G700" s="18"/>
      <c r="H700" s="18"/>
      <c r="I700" s="18"/>
      <c r="J700" s="18"/>
      <c r="K700" s="18"/>
      <c r="L700" s="18"/>
    </row>
    <row r="701" spans="2:12" ht="12.75">
      <c r="B701" s="4"/>
      <c r="C701" s="3"/>
      <c r="D701" s="4"/>
      <c r="E701" s="4"/>
      <c r="F701" s="4"/>
      <c r="G701" s="18"/>
      <c r="H701" s="18"/>
      <c r="I701" s="18"/>
      <c r="J701" s="18"/>
      <c r="K701" s="18"/>
      <c r="L701" s="18"/>
    </row>
    <row r="702" spans="2:12" ht="12.75">
      <c r="B702" s="4"/>
      <c r="C702" s="3"/>
      <c r="D702" s="4"/>
      <c r="E702" s="4"/>
      <c r="F702" s="4"/>
      <c r="G702" s="18"/>
      <c r="H702" s="18"/>
      <c r="I702" s="18"/>
      <c r="J702" s="18"/>
      <c r="K702" s="18"/>
      <c r="L702" s="18"/>
    </row>
    <row r="703" spans="2:12" ht="12.75">
      <c r="B703" s="4"/>
      <c r="C703" s="3"/>
      <c r="D703" s="4"/>
      <c r="E703" s="4"/>
      <c r="F703" s="4"/>
      <c r="G703" s="18"/>
      <c r="H703" s="18"/>
      <c r="I703" s="18"/>
      <c r="J703" s="18"/>
      <c r="K703" s="18"/>
      <c r="L703" s="18"/>
    </row>
    <row r="704" spans="2:12" ht="12.75">
      <c r="B704" s="4"/>
      <c r="C704" s="3"/>
      <c r="D704" s="4"/>
      <c r="E704" s="4"/>
      <c r="F704" s="4"/>
      <c r="G704" s="18"/>
      <c r="H704" s="18"/>
      <c r="I704" s="18"/>
      <c r="J704" s="18"/>
      <c r="K704" s="18"/>
      <c r="L704" s="18"/>
    </row>
    <row r="705" spans="2:12" ht="12.75">
      <c r="B705" s="4"/>
      <c r="C705" s="3"/>
      <c r="D705" s="4"/>
      <c r="E705" s="4"/>
      <c r="F705" s="4"/>
      <c r="G705" s="18"/>
      <c r="H705" s="18"/>
      <c r="I705" s="18"/>
      <c r="J705" s="18"/>
      <c r="K705" s="18"/>
      <c r="L705" s="18"/>
    </row>
    <row r="706" spans="2:12" ht="12.75">
      <c r="B706" s="4"/>
      <c r="C706" s="3"/>
      <c r="D706" s="4"/>
      <c r="E706" s="4"/>
      <c r="F706" s="4"/>
      <c r="G706" s="18"/>
      <c r="H706" s="18"/>
      <c r="I706" s="18"/>
      <c r="J706" s="18"/>
      <c r="K706" s="18"/>
      <c r="L706" s="18"/>
    </row>
    <row r="707" spans="2:12" ht="12.75">
      <c r="B707" s="4"/>
      <c r="C707" s="3"/>
      <c r="D707" s="4"/>
      <c r="E707" s="4"/>
      <c r="F707" s="4"/>
      <c r="G707" s="18"/>
      <c r="H707" s="18"/>
      <c r="I707" s="18"/>
      <c r="J707" s="18"/>
      <c r="K707" s="18"/>
      <c r="L707" s="18"/>
    </row>
    <row r="708" spans="2:12" ht="12.75">
      <c r="B708" s="4"/>
      <c r="C708" s="3"/>
      <c r="D708" s="4"/>
      <c r="E708" s="4"/>
      <c r="F708" s="4"/>
      <c r="G708" s="18"/>
      <c r="H708" s="18"/>
      <c r="I708" s="18"/>
      <c r="J708" s="18"/>
      <c r="K708" s="18"/>
      <c r="L708" s="18"/>
    </row>
    <row r="709" spans="2:12" ht="12.75">
      <c r="B709" s="4"/>
      <c r="C709" s="3"/>
      <c r="D709" s="4"/>
      <c r="E709" s="4"/>
      <c r="F709" s="4"/>
      <c r="G709" s="18"/>
      <c r="H709" s="18"/>
      <c r="I709" s="18"/>
      <c r="J709" s="18"/>
      <c r="K709" s="18"/>
      <c r="L709" s="18"/>
    </row>
    <row r="710" spans="2:12" ht="12.75">
      <c r="B710" s="4"/>
      <c r="C710" s="3"/>
      <c r="D710" s="4"/>
      <c r="E710" s="4"/>
      <c r="F710" s="4"/>
      <c r="G710" s="18"/>
      <c r="H710" s="18"/>
      <c r="I710" s="18"/>
      <c r="J710" s="18"/>
      <c r="K710" s="18"/>
      <c r="L710" s="18"/>
    </row>
    <row r="711" spans="2:12" ht="12.75">
      <c r="B711" s="4"/>
      <c r="C711" s="3"/>
      <c r="D711" s="4"/>
      <c r="E711" s="4"/>
      <c r="F711" s="4"/>
      <c r="G711" s="18"/>
      <c r="H711" s="18"/>
      <c r="I711" s="18"/>
      <c r="J711" s="18"/>
      <c r="K711" s="18"/>
      <c r="L711" s="18"/>
    </row>
    <row r="712" spans="2:12" ht="12.75">
      <c r="B712" s="4"/>
      <c r="C712" s="3"/>
      <c r="D712" s="4"/>
      <c r="E712" s="4"/>
      <c r="F712" s="4"/>
      <c r="G712" s="18"/>
      <c r="H712" s="18"/>
      <c r="I712" s="18"/>
      <c r="J712" s="18"/>
      <c r="K712" s="18"/>
      <c r="L712" s="18"/>
    </row>
    <row r="713" spans="2:12" ht="12.75">
      <c r="B713" s="4"/>
      <c r="C713" s="3"/>
      <c r="D713" s="4"/>
      <c r="E713" s="4"/>
      <c r="F713" s="4"/>
      <c r="G713" s="18"/>
      <c r="H713" s="18"/>
      <c r="I713" s="18"/>
      <c r="J713" s="18"/>
      <c r="K713" s="18"/>
      <c r="L713" s="18"/>
    </row>
    <row r="714" spans="2:12" ht="12.75">
      <c r="B714" s="4"/>
      <c r="C714" s="3"/>
      <c r="D714" s="4"/>
      <c r="E714" s="4"/>
      <c r="F714" s="4"/>
      <c r="G714" s="18"/>
      <c r="H714" s="18"/>
      <c r="I714" s="18"/>
      <c r="J714" s="18"/>
      <c r="K714" s="18"/>
      <c r="L714" s="18"/>
    </row>
    <row r="715" spans="2:12" ht="12.75">
      <c r="B715" s="4"/>
      <c r="C715" s="3"/>
      <c r="D715" s="4"/>
      <c r="E715" s="4"/>
      <c r="F715" s="4"/>
      <c r="G715" s="18"/>
      <c r="H715" s="18"/>
      <c r="I715" s="18"/>
      <c r="J715" s="18"/>
      <c r="K715" s="18"/>
      <c r="L715" s="18"/>
    </row>
    <row r="716" spans="2:12" ht="12.75">
      <c r="B716" s="4"/>
      <c r="C716" s="3"/>
      <c r="D716" s="4"/>
      <c r="E716" s="4"/>
      <c r="F716" s="4"/>
      <c r="G716" s="18"/>
      <c r="H716" s="18"/>
      <c r="I716" s="18"/>
      <c r="J716" s="18"/>
      <c r="K716" s="18"/>
      <c r="L716" s="18"/>
    </row>
    <row r="717" spans="2:12" ht="12.75">
      <c r="B717" s="4"/>
      <c r="C717" s="3"/>
      <c r="D717" s="4"/>
      <c r="E717" s="4"/>
      <c r="F717" s="4"/>
      <c r="G717" s="18"/>
      <c r="H717" s="18"/>
      <c r="I717" s="18"/>
      <c r="J717" s="18"/>
      <c r="K717" s="18"/>
      <c r="L717" s="18"/>
    </row>
    <row r="718" spans="2:12" ht="12.75">
      <c r="B718" s="4"/>
      <c r="C718" s="3"/>
      <c r="D718" s="4"/>
      <c r="E718" s="4"/>
      <c r="F718" s="4"/>
      <c r="G718" s="18"/>
      <c r="H718" s="18"/>
      <c r="I718" s="18"/>
      <c r="J718" s="18"/>
      <c r="K718" s="18"/>
      <c r="L718" s="18"/>
    </row>
    <row r="719" spans="2:12" ht="12.75">
      <c r="B719" s="4"/>
      <c r="C719" s="3"/>
      <c r="D719" s="4"/>
      <c r="E719" s="4"/>
      <c r="F719" s="4"/>
      <c r="G719" s="18"/>
      <c r="H719" s="18"/>
      <c r="I719" s="18"/>
      <c r="J719" s="18"/>
      <c r="K719" s="18"/>
      <c r="L719" s="18"/>
    </row>
    <row r="720" spans="2:12" ht="12.75">
      <c r="B720" s="4"/>
      <c r="C720" s="3"/>
      <c r="D720" s="4"/>
      <c r="E720" s="4"/>
      <c r="F720" s="4"/>
      <c r="G720" s="18"/>
      <c r="H720" s="18"/>
      <c r="I720" s="18"/>
      <c r="J720" s="18"/>
      <c r="K720" s="18"/>
      <c r="L720" s="18"/>
    </row>
    <row r="721" spans="2:12" ht="12.75">
      <c r="B721" s="4"/>
      <c r="C721" s="3"/>
      <c r="D721" s="4"/>
      <c r="E721" s="4"/>
      <c r="F721" s="4"/>
      <c r="G721" s="18"/>
      <c r="H721" s="18"/>
      <c r="I721" s="18"/>
      <c r="J721" s="18"/>
      <c r="K721" s="18"/>
      <c r="L721" s="18"/>
    </row>
    <row r="722" spans="2:12" ht="12.75">
      <c r="B722" s="4"/>
      <c r="C722" s="3"/>
      <c r="D722" s="4"/>
      <c r="E722" s="4"/>
      <c r="F722" s="4"/>
      <c r="G722" s="18"/>
      <c r="H722" s="18"/>
      <c r="I722" s="18"/>
      <c r="J722" s="18"/>
      <c r="K722" s="18"/>
      <c r="L722" s="18"/>
    </row>
    <row r="723" spans="2:12" ht="12.75">
      <c r="B723" s="4"/>
      <c r="C723" s="3"/>
      <c r="D723" s="4"/>
      <c r="E723" s="4"/>
      <c r="F723" s="4"/>
      <c r="G723" s="18"/>
      <c r="H723" s="18"/>
      <c r="I723" s="18"/>
      <c r="J723" s="18"/>
      <c r="K723" s="18"/>
      <c r="L723" s="18"/>
    </row>
    <row r="724" spans="2:12" ht="12.75">
      <c r="B724" s="4"/>
      <c r="C724" s="3"/>
      <c r="D724" s="4"/>
      <c r="E724" s="4"/>
      <c r="F724" s="4"/>
      <c r="G724" s="18"/>
      <c r="H724" s="18"/>
      <c r="I724" s="18"/>
      <c r="J724" s="18"/>
      <c r="K724" s="18"/>
      <c r="L724" s="18"/>
    </row>
    <row r="725" spans="2:12" ht="12.75">
      <c r="B725" s="4"/>
      <c r="C725" s="3"/>
      <c r="D725" s="4"/>
      <c r="E725" s="4"/>
      <c r="F725" s="4"/>
      <c r="G725" s="18"/>
      <c r="H725" s="18"/>
      <c r="I725" s="18"/>
      <c r="J725" s="18"/>
      <c r="K725" s="18"/>
      <c r="L725" s="18"/>
    </row>
    <row r="726" spans="2:12" ht="12.75">
      <c r="B726" s="4"/>
      <c r="C726" s="3"/>
      <c r="D726" s="4"/>
      <c r="E726" s="4"/>
      <c r="F726" s="4"/>
      <c r="G726" s="18"/>
      <c r="H726" s="18"/>
      <c r="I726" s="18"/>
      <c r="J726" s="18"/>
      <c r="K726" s="18"/>
      <c r="L726" s="18"/>
    </row>
    <row r="727" spans="2:12" ht="12.75">
      <c r="B727" s="4"/>
      <c r="C727" s="3"/>
      <c r="D727" s="4"/>
      <c r="E727" s="4"/>
      <c r="F727" s="4"/>
      <c r="G727" s="18"/>
      <c r="H727" s="18"/>
      <c r="I727" s="18"/>
      <c r="J727" s="18"/>
      <c r="K727" s="18"/>
      <c r="L727" s="18"/>
    </row>
    <row r="728" spans="2:12" ht="12.75">
      <c r="B728" s="4"/>
      <c r="C728" s="3"/>
      <c r="D728" s="4"/>
      <c r="E728" s="4"/>
      <c r="F728" s="4"/>
      <c r="G728" s="18"/>
      <c r="H728" s="18"/>
      <c r="I728" s="18"/>
      <c r="J728" s="18"/>
      <c r="K728" s="18"/>
      <c r="L728" s="18"/>
    </row>
    <row r="729" spans="2:12" ht="12.75">
      <c r="B729" s="4"/>
      <c r="C729" s="3"/>
      <c r="D729" s="4"/>
      <c r="E729" s="4"/>
      <c r="F729" s="4"/>
      <c r="G729" s="18"/>
      <c r="H729" s="18"/>
      <c r="I729" s="18"/>
      <c r="J729" s="18"/>
      <c r="K729" s="18"/>
      <c r="L729" s="18"/>
    </row>
    <row r="730" spans="2:12" ht="12.75">
      <c r="B730" s="4"/>
      <c r="C730" s="3"/>
      <c r="D730" s="4"/>
      <c r="E730" s="4"/>
      <c r="F730" s="4"/>
      <c r="G730" s="18"/>
      <c r="H730" s="18"/>
      <c r="I730" s="18"/>
      <c r="J730" s="18"/>
      <c r="K730" s="18"/>
      <c r="L730" s="18"/>
    </row>
    <row r="731" spans="2:12" ht="12.75">
      <c r="B731" s="4"/>
      <c r="C731" s="3"/>
      <c r="D731" s="4"/>
      <c r="E731" s="4"/>
      <c r="F731" s="4"/>
      <c r="G731" s="18"/>
      <c r="H731" s="18"/>
      <c r="I731" s="18"/>
      <c r="J731" s="18"/>
      <c r="K731" s="18"/>
      <c r="L731" s="18"/>
    </row>
    <row r="732" spans="2:12" ht="12.75">
      <c r="B732" s="4"/>
      <c r="C732" s="3"/>
      <c r="D732" s="4"/>
      <c r="E732" s="4"/>
      <c r="F732" s="4"/>
      <c r="G732" s="18"/>
      <c r="H732" s="18"/>
      <c r="I732" s="18"/>
      <c r="J732" s="18"/>
      <c r="K732" s="18"/>
      <c r="L732" s="18"/>
    </row>
    <row r="733" spans="2:12" ht="12.75">
      <c r="B733" s="4"/>
      <c r="C733" s="3"/>
      <c r="D733" s="4"/>
      <c r="E733" s="4"/>
      <c r="F733" s="4"/>
      <c r="G733" s="18"/>
      <c r="H733" s="18"/>
      <c r="I733" s="18"/>
      <c r="J733" s="18"/>
      <c r="K733" s="18"/>
      <c r="L733" s="18"/>
    </row>
    <row r="734" spans="2:12" ht="12.75">
      <c r="B734" s="4"/>
      <c r="C734" s="3"/>
      <c r="D734" s="4"/>
      <c r="E734" s="4"/>
      <c r="F734" s="4"/>
      <c r="G734" s="18"/>
      <c r="H734" s="18"/>
      <c r="I734" s="18"/>
      <c r="J734" s="18"/>
      <c r="K734" s="18"/>
      <c r="L734" s="18"/>
    </row>
    <row r="735" spans="2:12" ht="12.75">
      <c r="B735" s="4"/>
      <c r="C735" s="3"/>
      <c r="D735" s="4"/>
      <c r="E735" s="4"/>
      <c r="F735" s="4"/>
      <c r="G735" s="18"/>
      <c r="H735" s="18"/>
      <c r="I735" s="18"/>
      <c r="J735" s="18"/>
      <c r="K735" s="18"/>
      <c r="L735" s="18"/>
    </row>
    <row r="736" spans="2:12" ht="12.75">
      <c r="B736" s="4"/>
      <c r="C736" s="3"/>
      <c r="D736" s="4"/>
      <c r="E736" s="4"/>
      <c r="F736" s="4"/>
      <c r="G736" s="18"/>
      <c r="H736" s="18"/>
      <c r="I736" s="18"/>
      <c r="J736" s="18"/>
      <c r="K736" s="18"/>
      <c r="L736" s="18"/>
    </row>
    <row r="737" spans="2:12" ht="12.75">
      <c r="B737" s="4"/>
      <c r="C737" s="3"/>
      <c r="D737" s="4"/>
      <c r="E737" s="4"/>
      <c r="F737" s="4"/>
      <c r="G737" s="18"/>
      <c r="H737" s="18"/>
      <c r="I737" s="18"/>
      <c r="J737" s="18"/>
      <c r="K737" s="18"/>
      <c r="L737" s="18"/>
    </row>
    <row r="738" spans="2:12" ht="12.75">
      <c r="B738" s="4"/>
      <c r="C738" s="3"/>
      <c r="D738" s="4"/>
      <c r="E738" s="4"/>
      <c r="F738" s="4"/>
      <c r="G738" s="18"/>
      <c r="H738" s="18"/>
      <c r="I738" s="18"/>
      <c r="J738" s="18"/>
      <c r="K738" s="18"/>
      <c r="L738" s="18"/>
    </row>
    <row r="739" spans="2:12" ht="12.75">
      <c r="B739" s="4"/>
      <c r="C739" s="3"/>
      <c r="D739" s="4"/>
      <c r="E739" s="4"/>
      <c r="F739" s="4"/>
      <c r="G739" s="18"/>
      <c r="H739" s="18"/>
      <c r="I739" s="18"/>
      <c r="J739" s="18"/>
      <c r="K739" s="18"/>
      <c r="L739" s="18"/>
    </row>
    <row r="740" spans="2:12" ht="12.75">
      <c r="B740" s="4"/>
      <c r="C740" s="3"/>
      <c r="D740" s="4"/>
      <c r="E740" s="4"/>
      <c r="F740" s="4"/>
      <c r="G740" s="18"/>
      <c r="H740" s="18"/>
      <c r="I740" s="18"/>
      <c r="J740" s="18"/>
      <c r="K740" s="18"/>
      <c r="L740" s="18"/>
    </row>
    <row r="741" spans="2:12" ht="12.75">
      <c r="B741" s="4"/>
      <c r="C741" s="3"/>
      <c r="D741" s="4"/>
      <c r="E741" s="4"/>
      <c r="F741" s="4"/>
      <c r="G741" s="18"/>
      <c r="H741" s="18"/>
      <c r="I741" s="18"/>
      <c r="J741" s="18"/>
      <c r="K741" s="18"/>
      <c r="L741" s="18"/>
    </row>
    <row r="742" spans="2:12" ht="12.75">
      <c r="B742" s="4"/>
      <c r="C742" s="3"/>
      <c r="D742" s="4"/>
      <c r="E742" s="4"/>
      <c r="F742" s="4"/>
      <c r="G742" s="18"/>
      <c r="H742" s="18"/>
      <c r="I742" s="18"/>
      <c r="J742" s="18"/>
      <c r="K742" s="18"/>
      <c r="L742" s="18"/>
    </row>
    <row r="743" spans="2:12" ht="12.75">
      <c r="B743" s="4"/>
      <c r="C743" s="3"/>
      <c r="D743" s="4"/>
      <c r="E743" s="4"/>
      <c r="F743" s="4"/>
      <c r="G743" s="18"/>
      <c r="H743" s="18"/>
      <c r="I743" s="18"/>
      <c r="J743" s="18"/>
      <c r="K743" s="18"/>
      <c r="L743" s="18"/>
    </row>
    <row r="744" spans="2:12" ht="12.75">
      <c r="B744" s="4"/>
      <c r="C744" s="3"/>
      <c r="D744" s="4"/>
      <c r="E744" s="4"/>
      <c r="F744" s="4"/>
      <c r="G744" s="18"/>
      <c r="H744" s="18"/>
      <c r="I744" s="18"/>
      <c r="J744" s="18"/>
      <c r="K744" s="18"/>
      <c r="L744" s="18"/>
    </row>
    <row r="745" spans="2:12" ht="12.75">
      <c r="B745" s="4"/>
      <c r="C745" s="3"/>
      <c r="D745" s="4"/>
      <c r="E745" s="4"/>
      <c r="F745" s="4"/>
      <c r="G745" s="18"/>
      <c r="H745" s="18"/>
      <c r="I745" s="18"/>
      <c r="J745" s="18"/>
      <c r="K745" s="18"/>
      <c r="L745" s="18"/>
    </row>
    <row r="746" spans="2:12" ht="12.75">
      <c r="B746" s="4"/>
      <c r="C746" s="3"/>
      <c r="D746" s="4"/>
      <c r="E746" s="4"/>
      <c r="F746" s="4"/>
      <c r="G746" s="18"/>
      <c r="H746" s="18"/>
      <c r="I746" s="18"/>
      <c r="J746" s="18"/>
      <c r="K746" s="18"/>
      <c r="L746" s="18"/>
    </row>
    <row r="747" spans="2:12" ht="12.75">
      <c r="B747" s="4"/>
      <c r="C747" s="3"/>
      <c r="D747" s="4"/>
      <c r="E747" s="4"/>
      <c r="F747" s="4"/>
      <c r="G747" s="18"/>
      <c r="H747" s="18"/>
      <c r="I747" s="18"/>
      <c r="J747" s="18"/>
      <c r="K747" s="18"/>
      <c r="L747" s="18"/>
    </row>
    <row r="748" spans="2:12" ht="12.75">
      <c r="B748" s="4"/>
      <c r="C748" s="3"/>
      <c r="D748" s="4"/>
      <c r="E748" s="4"/>
      <c r="F748" s="4"/>
      <c r="G748" s="18"/>
      <c r="H748" s="18"/>
      <c r="I748" s="18"/>
      <c r="J748" s="18"/>
      <c r="K748" s="18"/>
      <c r="L748" s="18"/>
    </row>
    <row r="749" spans="2:12" ht="12.75">
      <c r="B749" s="4"/>
      <c r="C749" s="3"/>
      <c r="D749" s="4"/>
      <c r="E749" s="4"/>
      <c r="F749" s="4"/>
      <c r="G749" s="18"/>
      <c r="H749" s="18"/>
      <c r="I749" s="18"/>
      <c r="J749" s="18"/>
      <c r="K749" s="18"/>
      <c r="L749" s="18"/>
    </row>
    <row r="750" spans="2:12" ht="12.75">
      <c r="B750" s="4"/>
      <c r="C750" s="3"/>
      <c r="D750" s="4"/>
      <c r="E750" s="4"/>
      <c r="F750" s="4"/>
      <c r="G750" s="18"/>
      <c r="H750" s="18"/>
      <c r="I750" s="18"/>
      <c r="J750" s="18"/>
      <c r="K750" s="18"/>
      <c r="L750" s="18"/>
    </row>
    <row r="751" spans="2:12" ht="12.75">
      <c r="B751" s="4"/>
      <c r="C751" s="3"/>
      <c r="D751" s="4"/>
      <c r="E751" s="4"/>
      <c r="F751" s="4"/>
      <c r="G751" s="18"/>
      <c r="H751" s="18"/>
      <c r="I751" s="18"/>
      <c r="J751" s="18"/>
      <c r="K751" s="18"/>
      <c r="L751" s="18"/>
    </row>
    <row r="752" spans="2:12" ht="12.75">
      <c r="B752" s="4"/>
      <c r="C752" s="3"/>
      <c r="D752" s="4"/>
      <c r="E752" s="4"/>
      <c r="F752" s="4"/>
      <c r="G752" s="18"/>
      <c r="H752" s="18"/>
      <c r="I752" s="18"/>
      <c r="J752" s="18"/>
      <c r="K752" s="18"/>
      <c r="L752" s="18"/>
    </row>
    <row r="753" spans="2:12" ht="12.75">
      <c r="B753" s="4"/>
      <c r="C753" s="3"/>
      <c r="D753" s="4"/>
      <c r="E753" s="4"/>
      <c r="F753" s="4"/>
      <c r="G753" s="18"/>
      <c r="H753" s="18"/>
      <c r="I753" s="18"/>
      <c r="J753" s="18"/>
      <c r="K753" s="18"/>
      <c r="L753" s="18"/>
    </row>
    <row r="754" spans="2:12" ht="12.75">
      <c r="B754" s="4"/>
      <c r="C754" s="3"/>
      <c r="D754" s="4"/>
      <c r="E754" s="4"/>
      <c r="F754" s="4"/>
      <c r="G754" s="18"/>
      <c r="H754" s="18"/>
      <c r="I754" s="18"/>
      <c r="J754" s="18"/>
      <c r="K754" s="18"/>
      <c r="L754" s="18"/>
    </row>
    <row r="755" spans="2:12" ht="12.75">
      <c r="B755" s="4"/>
      <c r="C755" s="3"/>
      <c r="D755" s="4"/>
      <c r="E755" s="4"/>
      <c r="F755" s="4"/>
      <c r="G755" s="18"/>
      <c r="H755" s="18"/>
      <c r="I755" s="18"/>
      <c r="J755" s="18"/>
      <c r="K755" s="18"/>
      <c r="L755" s="18"/>
    </row>
    <row r="756" spans="2:12" ht="12.75">
      <c r="B756" s="4"/>
      <c r="C756" s="3"/>
      <c r="D756" s="4"/>
      <c r="E756" s="4"/>
      <c r="F756" s="4"/>
      <c r="G756" s="18"/>
      <c r="H756" s="18"/>
      <c r="I756" s="18"/>
      <c r="J756" s="18"/>
      <c r="K756" s="18"/>
      <c r="L756" s="18"/>
    </row>
    <row r="757" spans="2:12" ht="12.75">
      <c r="B757" s="4"/>
      <c r="C757" s="3"/>
      <c r="D757" s="4"/>
      <c r="E757" s="4"/>
      <c r="F757" s="4"/>
      <c r="G757" s="18"/>
      <c r="H757" s="18"/>
      <c r="I757" s="18"/>
      <c r="J757" s="18"/>
      <c r="K757" s="18"/>
      <c r="L757" s="18"/>
    </row>
    <row r="758" spans="2:12" ht="12.75">
      <c r="B758" s="4"/>
      <c r="C758" s="3"/>
      <c r="D758" s="4"/>
      <c r="E758" s="4"/>
      <c r="F758" s="4"/>
      <c r="G758" s="18"/>
      <c r="H758" s="18"/>
      <c r="I758" s="18"/>
      <c r="J758" s="18"/>
      <c r="K758" s="18"/>
      <c r="L758" s="18"/>
    </row>
    <row r="759" spans="2:12" ht="12.75">
      <c r="B759" s="4"/>
      <c r="C759" s="3"/>
      <c r="D759" s="4"/>
      <c r="E759" s="4"/>
      <c r="F759" s="4"/>
      <c r="G759" s="18"/>
      <c r="H759" s="18"/>
      <c r="I759" s="18"/>
      <c r="J759" s="18"/>
      <c r="K759" s="18"/>
      <c r="L759" s="18"/>
    </row>
    <row r="760" spans="2:12" ht="12.75">
      <c r="B760" s="4"/>
      <c r="C760" s="3"/>
      <c r="D760" s="4"/>
      <c r="E760" s="4"/>
      <c r="F760" s="4"/>
      <c r="G760" s="18"/>
      <c r="H760" s="18"/>
      <c r="I760" s="18"/>
      <c r="J760" s="18"/>
      <c r="K760" s="18"/>
      <c r="L760" s="18"/>
    </row>
    <row r="761" spans="2:12" ht="12.75">
      <c r="B761" s="4"/>
      <c r="C761" s="3"/>
      <c r="D761" s="4"/>
      <c r="E761" s="4"/>
      <c r="F761" s="4"/>
      <c r="G761" s="18"/>
      <c r="H761" s="18"/>
      <c r="I761" s="18"/>
      <c r="J761" s="18"/>
      <c r="K761" s="18"/>
      <c r="L761" s="18"/>
    </row>
    <row r="762" spans="2:12" ht="12.75">
      <c r="B762" s="4"/>
      <c r="C762" s="3"/>
      <c r="D762" s="4"/>
      <c r="E762" s="4"/>
      <c r="F762" s="4"/>
      <c r="G762" s="18"/>
      <c r="H762" s="18"/>
      <c r="I762" s="18"/>
      <c r="J762" s="18"/>
      <c r="K762" s="18"/>
      <c r="L762" s="18"/>
    </row>
    <row r="763" spans="2:12" ht="12.75">
      <c r="B763" s="4"/>
      <c r="C763" s="3"/>
      <c r="D763" s="4"/>
      <c r="E763" s="4"/>
      <c r="F763" s="4"/>
      <c r="G763" s="18"/>
      <c r="H763" s="18"/>
      <c r="I763" s="18"/>
      <c r="J763" s="18"/>
      <c r="K763" s="18"/>
      <c r="L763" s="18"/>
    </row>
    <row r="764" spans="2:12" ht="12.75">
      <c r="B764" s="4"/>
      <c r="C764" s="3"/>
      <c r="D764" s="4"/>
      <c r="E764" s="4"/>
      <c r="F764" s="4"/>
      <c r="G764" s="18"/>
      <c r="H764" s="18"/>
      <c r="I764" s="18"/>
      <c r="J764" s="18"/>
      <c r="K764" s="18"/>
      <c r="L764" s="18"/>
    </row>
    <row r="765" spans="2:12" ht="12.75">
      <c r="B765" s="4"/>
      <c r="C765" s="3"/>
      <c r="D765" s="4"/>
      <c r="E765" s="4"/>
      <c r="F765" s="4"/>
      <c r="G765" s="18"/>
      <c r="H765" s="18"/>
      <c r="I765" s="18"/>
      <c r="J765" s="18"/>
      <c r="K765" s="18"/>
      <c r="L765" s="18"/>
    </row>
    <row r="766" spans="2:12" ht="12.75">
      <c r="B766" s="4"/>
      <c r="C766" s="3"/>
      <c r="D766" s="4"/>
      <c r="E766" s="4"/>
      <c r="F766" s="4"/>
      <c r="G766" s="18"/>
      <c r="H766" s="18"/>
      <c r="I766" s="18"/>
      <c r="J766" s="18"/>
      <c r="K766" s="18"/>
      <c r="L766" s="18"/>
    </row>
    <row r="767" spans="2:12" ht="12.75">
      <c r="B767" s="4"/>
      <c r="C767" s="3"/>
      <c r="D767" s="4"/>
      <c r="E767" s="4"/>
      <c r="F767" s="4"/>
      <c r="G767" s="18"/>
      <c r="H767" s="18"/>
      <c r="I767" s="18"/>
      <c r="J767" s="18"/>
      <c r="K767" s="18"/>
      <c r="L767" s="18"/>
    </row>
    <row r="768" spans="2:12" ht="12.75">
      <c r="B768" s="4"/>
      <c r="C768" s="3"/>
      <c r="D768" s="4"/>
      <c r="E768" s="4"/>
      <c r="F768" s="4"/>
      <c r="G768" s="18"/>
      <c r="H768" s="18"/>
      <c r="I768" s="18"/>
      <c r="J768" s="18"/>
      <c r="K768" s="18"/>
      <c r="L768" s="18"/>
    </row>
    <row r="769" spans="2:12" ht="12.75">
      <c r="B769" s="4"/>
      <c r="C769" s="3"/>
      <c r="D769" s="4"/>
      <c r="E769" s="4"/>
      <c r="F769" s="4"/>
      <c r="G769" s="18"/>
      <c r="H769" s="18"/>
      <c r="I769" s="18"/>
      <c r="J769" s="18"/>
      <c r="K769" s="18"/>
      <c r="L769" s="18"/>
    </row>
    <row r="770" spans="2:12" ht="12.75">
      <c r="B770" s="4"/>
      <c r="C770" s="3"/>
      <c r="D770" s="4"/>
      <c r="E770" s="4"/>
      <c r="F770" s="4"/>
      <c r="G770" s="18"/>
      <c r="H770" s="18"/>
      <c r="I770" s="18"/>
      <c r="J770" s="18"/>
      <c r="K770" s="18"/>
      <c r="L770" s="18"/>
    </row>
    <row r="771" spans="2:12" ht="12.75">
      <c r="B771" s="4"/>
      <c r="C771" s="3"/>
      <c r="D771" s="4"/>
      <c r="E771" s="4"/>
      <c r="F771" s="4"/>
      <c r="G771" s="18"/>
      <c r="H771" s="18"/>
      <c r="I771" s="18"/>
      <c r="J771" s="18"/>
      <c r="K771" s="18"/>
      <c r="L771" s="18"/>
    </row>
    <row r="772" spans="2:12" ht="12.75">
      <c r="B772" s="4"/>
      <c r="C772" s="3"/>
      <c r="D772" s="4"/>
      <c r="E772" s="4"/>
      <c r="F772" s="4"/>
      <c r="G772" s="18"/>
      <c r="H772" s="18"/>
      <c r="I772" s="18"/>
      <c r="J772" s="18"/>
      <c r="K772" s="18"/>
      <c r="L772" s="18"/>
    </row>
    <row r="773" spans="2:12" ht="12.75">
      <c r="B773" s="4"/>
      <c r="C773" s="3"/>
      <c r="D773" s="4"/>
      <c r="E773" s="4"/>
      <c r="F773" s="4"/>
      <c r="G773" s="18"/>
      <c r="H773" s="18"/>
      <c r="I773" s="18"/>
      <c r="J773" s="18"/>
      <c r="K773" s="18"/>
      <c r="L773" s="18"/>
    </row>
    <row r="774" spans="2:12" ht="12.75">
      <c r="B774" s="4"/>
      <c r="C774" s="3"/>
      <c r="D774" s="4"/>
      <c r="E774" s="4"/>
      <c r="F774" s="4"/>
      <c r="G774" s="18"/>
      <c r="H774" s="18"/>
      <c r="I774" s="18"/>
      <c r="J774" s="18"/>
      <c r="K774" s="18"/>
      <c r="L774" s="18"/>
    </row>
    <row r="775" spans="2:12" ht="12.75">
      <c r="B775" s="4"/>
      <c r="C775" s="3"/>
      <c r="D775" s="4"/>
      <c r="E775" s="4"/>
      <c r="F775" s="4"/>
      <c r="G775" s="18"/>
      <c r="H775" s="18"/>
      <c r="I775" s="18"/>
      <c r="J775" s="18"/>
      <c r="K775" s="18"/>
      <c r="L775" s="18"/>
    </row>
    <row r="776" spans="2:12" ht="12.75">
      <c r="B776" s="4"/>
      <c r="C776" s="3"/>
      <c r="D776" s="4"/>
      <c r="E776" s="4"/>
      <c r="F776" s="4"/>
      <c r="G776" s="18"/>
      <c r="H776" s="18"/>
      <c r="I776" s="18"/>
      <c r="J776" s="18"/>
      <c r="K776" s="18"/>
      <c r="L776" s="18"/>
    </row>
    <row r="777" spans="2:12" ht="12.75">
      <c r="B777" s="4"/>
      <c r="C777" s="3"/>
      <c r="D777" s="4"/>
      <c r="E777" s="4"/>
      <c r="F777" s="4"/>
      <c r="G777" s="18"/>
      <c r="H777" s="18"/>
      <c r="I777" s="18"/>
      <c r="J777" s="18"/>
      <c r="K777" s="18"/>
      <c r="L777" s="18"/>
    </row>
    <row r="778" spans="2:12" ht="12.75">
      <c r="B778" s="4"/>
      <c r="C778" s="3"/>
      <c r="D778" s="4"/>
      <c r="E778" s="4"/>
      <c r="F778" s="4"/>
      <c r="G778" s="18"/>
      <c r="H778" s="18"/>
      <c r="I778" s="18"/>
      <c r="J778" s="18"/>
      <c r="K778" s="18"/>
      <c r="L778" s="18"/>
    </row>
    <row r="779" spans="2:12" ht="12.75">
      <c r="B779" s="4"/>
      <c r="C779" s="3"/>
      <c r="D779" s="4"/>
      <c r="E779" s="4"/>
      <c r="F779" s="4"/>
      <c r="G779" s="18"/>
      <c r="H779" s="18"/>
      <c r="I779" s="18"/>
      <c r="J779" s="18"/>
      <c r="K779" s="18"/>
      <c r="L779" s="18"/>
    </row>
    <row r="780" spans="2:12" ht="12.75">
      <c r="B780" s="4"/>
      <c r="C780" s="3"/>
      <c r="D780" s="4"/>
      <c r="E780" s="4"/>
      <c r="F780" s="4"/>
      <c r="G780" s="18"/>
      <c r="H780" s="18"/>
      <c r="I780" s="18"/>
      <c r="J780" s="18"/>
      <c r="K780" s="18"/>
      <c r="L780" s="18"/>
    </row>
    <row r="781" spans="2:12" ht="12.75">
      <c r="B781" s="4"/>
      <c r="C781" s="3"/>
      <c r="D781" s="4"/>
      <c r="E781" s="4"/>
      <c r="F781" s="4"/>
      <c r="G781" s="18"/>
      <c r="H781" s="18"/>
      <c r="I781" s="18"/>
      <c r="J781" s="18"/>
      <c r="K781" s="18"/>
      <c r="L781" s="18"/>
    </row>
    <row r="782" spans="2:12" ht="12.75">
      <c r="B782" s="4"/>
      <c r="C782" s="3"/>
      <c r="D782" s="4"/>
      <c r="E782" s="4"/>
      <c r="F782" s="4"/>
      <c r="G782" s="18"/>
      <c r="H782" s="18"/>
      <c r="I782" s="18"/>
      <c r="J782" s="18"/>
      <c r="K782" s="18"/>
      <c r="L782" s="18"/>
    </row>
    <row r="783" spans="2:12" ht="12.75">
      <c r="B783" s="4"/>
      <c r="C783" s="3"/>
      <c r="D783" s="4"/>
      <c r="E783" s="4"/>
      <c r="F783" s="4"/>
      <c r="G783" s="18"/>
      <c r="H783" s="18"/>
      <c r="I783" s="18"/>
      <c r="J783" s="18"/>
      <c r="K783" s="18"/>
      <c r="L783" s="18"/>
    </row>
    <row r="784" spans="2:12" ht="12.75">
      <c r="B784" s="4"/>
      <c r="C784" s="3"/>
      <c r="D784" s="4"/>
      <c r="E784" s="4"/>
      <c r="F784" s="4"/>
      <c r="G784" s="18"/>
      <c r="H784" s="18"/>
      <c r="I784" s="18"/>
      <c r="J784" s="18"/>
      <c r="K784" s="18"/>
      <c r="L784" s="18"/>
    </row>
    <row r="785" spans="2:12" ht="12.75">
      <c r="B785" s="4"/>
      <c r="C785" s="3"/>
      <c r="D785" s="4"/>
      <c r="E785" s="4"/>
      <c r="F785" s="4"/>
      <c r="G785" s="18"/>
      <c r="H785" s="18"/>
      <c r="I785" s="18"/>
      <c r="J785" s="18"/>
      <c r="K785" s="18"/>
      <c r="L785" s="18"/>
    </row>
    <row r="786" spans="2:12" ht="12.75">
      <c r="B786" s="4"/>
      <c r="C786" s="3"/>
      <c r="D786" s="4"/>
      <c r="E786" s="4"/>
      <c r="F786" s="4"/>
      <c r="G786" s="18"/>
      <c r="H786" s="18"/>
      <c r="I786" s="18"/>
      <c r="J786" s="18"/>
      <c r="K786" s="18"/>
      <c r="L786" s="18"/>
    </row>
    <row r="787" spans="2:12" ht="12.75">
      <c r="B787" s="4"/>
      <c r="C787" s="3"/>
      <c r="D787" s="4"/>
      <c r="E787" s="4"/>
      <c r="F787" s="4"/>
      <c r="G787" s="18"/>
      <c r="H787" s="18"/>
      <c r="I787" s="18"/>
      <c r="J787" s="18"/>
      <c r="K787" s="18"/>
      <c r="L787" s="18"/>
    </row>
    <row r="788" spans="2:12" ht="12.75">
      <c r="B788" s="4"/>
      <c r="C788" s="3"/>
      <c r="D788" s="4"/>
      <c r="E788" s="4"/>
      <c r="F788" s="4"/>
      <c r="G788" s="18"/>
      <c r="H788" s="18"/>
      <c r="I788" s="18"/>
      <c r="J788" s="18"/>
      <c r="K788" s="18"/>
      <c r="L788" s="18"/>
    </row>
    <row r="789" spans="2:12" ht="12.75">
      <c r="B789" s="4"/>
      <c r="C789" s="3"/>
      <c r="D789" s="4"/>
      <c r="E789" s="4"/>
      <c r="F789" s="4"/>
      <c r="G789" s="18"/>
      <c r="H789" s="18"/>
      <c r="I789" s="18"/>
      <c r="J789" s="18"/>
      <c r="K789" s="18"/>
      <c r="L789" s="18"/>
    </row>
    <row r="790" spans="2:12" ht="12.75">
      <c r="B790" s="4"/>
      <c r="C790" s="3"/>
      <c r="D790" s="4"/>
      <c r="E790" s="4"/>
      <c r="F790" s="4"/>
      <c r="G790" s="18"/>
      <c r="H790" s="18"/>
      <c r="I790" s="18"/>
      <c r="J790" s="18"/>
      <c r="K790" s="18"/>
      <c r="L790" s="18"/>
    </row>
    <row r="791" spans="2:12" ht="12.75">
      <c r="B791" s="4"/>
      <c r="C791" s="3"/>
      <c r="D791" s="4"/>
      <c r="E791" s="4"/>
      <c r="F791" s="4"/>
      <c r="G791" s="18"/>
      <c r="H791" s="18"/>
      <c r="I791" s="18"/>
      <c r="J791" s="18"/>
      <c r="K791" s="18"/>
      <c r="L791" s="18"/>
    </row>
    <row r="792" spans="2:12" ht="12.75">
      <c r="B792" s="4"/>
      <c r="C792" s="3"/>
      <c r="D792" s="4"/>
      <c r="E792" s="4"/>
      <c r="F792" s="4"/>
      <c r="G792" s="18"/>
      <c r="H792" s="18"/>
      <c r="I792" s="18"/>
      <c r="J792" s="18"/>
      <c r="K792" s="18"/>
      <c r="L792" s="18"/>
    </row>
    <row r="793" spans="2:12" ht="12.75">
      <c r="B793" s="4"/>
      <c r="C793" s="3"/>
      <c r="D793" s="4"/>
      <c r="E793" s="4"/>
      <c r="F793" s="4"/>
      <c r="G793" s="18"/>
      <c r="H793" s="18"/>
      <c r="I793" s="18"/>
      <c r="J793" s="18"/>
      <c r="K793" s="18"/>
      <c r="L793" s="18"/>
    </row>
    <row r="794" spans="2:12" ht="12.75">
      <c r="B794" s="4"/>
      <c r="C794" s="3"/>
      <c r="D794" s="4"/>
      <c r="E794" s="4"/>
      <c r="F794" s="4"/>
      <c r="G794" s="18"/>
      <c r="H794" s="18"/>
      <c r="I794" s="18"/>
      <c r="J794" s="18"/>
      <c r="K794" s="18"/>
      <c r="L794" s="18"/>
    </row>
    <row r="795" spans="2:12" ht="12.75">
      <c r="B795" s="4"/>
      <c r="C795" s="3"/>
      <c r="D795" s="4"/>
      <c r="E795" s="4"/>
      <c r="F795" s="4"/>
      <c r="G795" s="18"/>
      <c r="H795" s="18"/>
      <c r="I795" s="18"/>
      <c r="J795" s="18"/>
      <c r="K795" s="18"/>
      <c r="L795" s="18"/>
    </row>
    <row r="796" spans="2:12" ht="12.75">
      <c r="B796" s="4"/>
      <c r="C796" s="3"/>
      <c r="D796" s="4"/>
      <c r="E796" s="4"/>
      <c r="F796" s="4"/>
      <c r="G796" s="18"/>
      <c r="H796" s="18"/>
      <c r="I796" s="18"/>
      <c r="J796" s="18"/>
      <c r="K796" s="18"/>
      <c r="L796" s="18"/>
    </row>
    <row r="797" spans="2:12" ht="12.75">
      <c r="B797" s="4"/>
      <c r="C797" s="3"/>
      <c r="D797" s="4"/>
      <c r="E797" s="4"/>
      <c r="F797" s="4"/>
      <c r="G797" s="18"/>
      <c r="H797" s="18"/>
      <c r="I797" s="18"/>
      <c r="J797" s="18"/>
      <c r="K797" s="18"/>
      <c r="L797" s="18"/>
    </row>
    <row r="798" spans="2:12" ht="12.75">
      <c r="B798" s="4"/>
      <c r="C798" s="3"/>
      <c r="D798" s="4"/>
      <c r="E798" s="4"/>
      <c r="F798" s="4"/>
      <c r="G798" s="18"/>
      <c r="H798" s="18"/>
      <c r="I798" s="18"/>
      <c r="J798" s="18"/>
      <c r="K798" s="18"/>
      <c r="L798" s="18"/>
    </row>
    <row r="799" spans="2:12" ht="12.75">
      <c r="B799" s="4"/>
      <c r="C799" s="3"/>
      <c r="D799" s="4"/>
      <c r="E799" s="4"/>
      <c r="F799" s="4"/>
      <c r="G799" s="18"/>
      <c r="H799" s="18"/>
      <c r="I799" s="18"/>
      <c r="J799" s="18"/>
      <c r="K799" s="18"/>
      <c r="L799" s="18"/>
    </row>
    <row r="800" spans="2:12" ht="12.75">
      <c r="B800" s="4"/>
      <c r="C800" s="3"/>
      <c r="D800" s="4"/>
      <c r="E800" s="4"/>
      <c r="F800" s="4"/>
      <c r="G800" s="18"/>
      <c r="H800" s="18"/>
      <c r="I800" s="18"/>
      <c r="J800" s="18"/>
      <c r="K800" s="18"/>
      <c r="L800" s="18"/>
    </row>
    <row r="801" spans="2:12" ht="12.75">
      <c r="B801" s="4"/>
      <c r="C801" s="3"/>
      <c r="D801" s="4"/>
      <c r="E801" s="4"/>
      <c r="F801" s="4"/>
      <c r="G801" s="18"/>
      <c r="H801" s="18"/>
      <c r="I801" s="18"/>
      <c r="J801" s="18"/>
      <c r="K801" s="18"/>
      <c r="L801" s="18"/>
    </row>
    <row r="802" spans="2:12" ht="12.75">
      <c r="B802" s="4"/>
      <c r="C802" s="3"/>
      <c r="D802" s="4"/>
      <c r="E802" s="4"/>
      <c r="F802" s="4"/>
      <c r="G802" s="18"/>
      <c r="H802" s="18"/>
      <c r="I802" s="18"/>
      <c r="J802" s="18"/>
      <c r="K802" s="18"/>
      <c r="L802" s="18"/>
    </row>
    <row r="803" spans="2:12" ht="12.75">
      <c r="B803" s="4"/>
      <c r="C803" s="3"/>
      <c r="D803" s="4"/>
      <c r="E803" s="4"/>
      <c r="F803" s="4"/>
      <c r="G803" s="18"/>
      <c r="H803" s="18"/>
      <c r="I803" s="18"/>
      <c r="J803" s="18"/>
      <c r="K803" s="18"/>
      <c r="L803" s="18"/>
    </row>
    <row r="804" spans="2:12" ht="12.75">
      <c r="B804" s="4"/>
      <c r="C804" s="3"/>
      <c r="D804" s="4"/>
      <c r="E804" s="4"/>
      <c r="F804" s="4"/>
      <c r="G804" s="18"/>
      <c r="H804" s="18"/>
      <c r="I804" s="18"/>
      <c r="J804" s="18"/>
      <c r="K804" s="18"/>
      <c r="L804" s="18"/>
    </row>
    <row r="805" spans="2:12" ht="12.75">
      <c r="B805" s="4"/>
      <c r="C805" s="3"/>
      <c r="D805" s="4"/>
      <c r="E805" s="4"/>
      <c r="F805" s="4"/>
      <c r="G805" s="18"/>
      <c r="H805" s="18"/>
      <c r="I805" s="18"/>
      <c r="J805" s="18"/>
      <c r="K805" s="18"/>
      <c r="L805" s="18"/>
    </row>
    <row r="806" spans="2:12" ht="12.75">
      <c r="B806" s="4"/>
      <c r="C806" s="3"/>
      <c r="D806" s="4"/>
      <c r="E806" s="4"/>
      <c r="F806" s="4"/>
      <c r="G806" s="18"/>
      <c r="H806" s="18"/>
      <c r="I806" s="18"/>
      <c r="J806" s="18"/>
      <c r="K806" s="18"/>
      <c r="L806" s="18"/>
    </row>
    <row r="807" spans="2:12" ht="12.75">
      <c r="B807" s="4"/>
      <c r="C807" s="3"/>
      <c r="D807" s="4"/>
      <c r="E807" s="4"/>
      <c r="F807" s="4"/>
      <c r="G807" s="18"/>
      <c r="H807" s="18"/>
      <c r="I807" s="18"/>
      <c r="J807" s="18"/>
      <c r="K807" s="18"/>
      <c r="L807" s="18"/>
    </row>
    <row r="808" spans="2:12" ht="12.75">
      <c r="B808" s="4"/>
      <c r="C808" s="3"/>
      <c r="D808" s="4"/>
      <c r="E808" s="4"/>
      <c r="F808" s="4"/>
      <c r="G808" s="18"/>
      <c r="H808" s="18"/>
      <c r="I808" s="18"/>
      <c r="J808" s="18"/>
      <c r="K808" s="18"/>
      <c r="L808" s="18"/>
    </row>
    <row r="809" spans="2:12" ht="12.75">
      <c r="B809" s="4"/>
      <c r="C809" s="3"/>
      <c r="D809" s="4"/>
      <c r="E809" s="4"/>
      <c r="F809" s="4"/>
      <c r="G809" s="18"/>
      <c r="H809" s="18"/>
      <c r="I809" s="18"/>
      <c r="J809" s="18"/>
      <c r="K809" s="18"/>
      <c r="L809" s="18"/>
    </row>
    <row r="810" spans="2:12" ht="12.75">
      <c r="B810" s="4"/>
      <c r="C810" s="3"/>
      <c r="D810" s="4"/>
      <c r="E810" s="4"/>
      <c r="F810" s="4"/>
      <c r="G810" s="18"/>
      <c r="H810" s="18"/>
      <c r="I810" s="18"/>
      <c r="J810" s="18"/>
      <c r="K810" s="18"/>
      <c r="L810" s="18"/>
    </row>
    <row r="811" spans="2:12" ht="12.75">
      <c r="B811" s="4"/>
      <c r="C811" s="3"/>
      <c r="D811" s="4"/>
      <c r="E811" s="4"/>
      <c r="F811" s="4"/>
      <c r="G811" s="18"/>
      <c r="H811" s="18"/>
      <c r="I811" s="18"/>
      <c r="J811" s="18"/>
      <c r="K811" s="18"/>
      <c r="L811" s="18"/>
    </row>
    <row r="812" spans="2:12" ht="12.75">
      <c r="B812" s="4"/>
      <c r="C812" s="3"/>
      <c r="D812" s="4"/>
      <c r="E812" s="4"/>
      <c r="F812" s="4"/>
      <c r="G812" s="18"/>
      <c r="H812" s="18"/>
      <c r="I812" s="18"/>
      <c r="J812" s="18"/>
      <c r="K812" s="18"/>
      <c r="L812" s="18"/>
    </row>
    <row r="813" spans="2:12" ht="12.75">
      <c r="B813" s="4"/>
      <c r="C813" s="3"/>
      <c r="D813" s="4"/>
      <c r="E813" s="4"/>
      <c r="F813" s="4"/>
      <c r="G813" s="18"/>
      <c r="H813" s="18"/>
      <c r="I813" s="18"/>
      <c r="J813" s="18"/>
      <c r="K813" s="18"/>
      <c r="L813" s="18"/>
    </row>
    <row r="814" spans="2:12" ht="12.75">
      <c r="B814" s="4"/>
      <c r="C814" s="3"/>
      <c r="D814" s="4"/>
      <c r="E814" s="4"/>
      <c r="F814" s="4"/>
      <c r="G814" s="18"/>
      <c r="H814" s="18"/>
      <c r="I814" s="18"/>
      <c r="J814" s="18"/>
      <c r="K814" s="18"/>
      <c r="L814" s="18"/>
    </row>
    <row r="815" spans="2:12" ht="12.75">
      <c r="B815" s="4"/>
      <c r="C815" s="3"/>
      <c r="D815" s="4"/>
      <c r="E815" s="4"/>
      <c r="F815" s="4"/>
      <c r="G815" s="18"/>
      <c r="H815" s="18"/>
      <c r="I815" s="18"/>
      <c r="J815" s="18"/>
      <c r="K815" s="18"/>
      <c r="L815" s="18"/>
    </row>
    <row r="816" spans="2:12" ht="12.75">
      <c r="B816" s="4"/>
      <c r="C816" s="3"/>
      <c r="D816" s="4"/>
      <c r="E816" s="4"/>
      <c r="F816" s="4"/>
      <c r="G816" s="18"/>
      <c r="H816" s="18"/>
      <c r="I816" s="18"/>
      <c r="J816" s="18"/>
      <c r="K816" s="18"/>
      <c r="L816" s="18"/>
    </row>
    <row r="817" spans="2:12" ht="12.75">
      <c r="B817" s="4"/>
      <c r="C817" s="3"/>
      <c r="D817" s="4"/>
      <c r="E817" s="4"/>
      <c r="F817" s="4"/>
      <c r="G817" s="18"/>
      <c r="H817" s="18"/>
      <c r="I817" s="18"/>
      <c r="J817" s="18"/>
      <c r="K817" s="18"/>
      <c r="L817" s="18"/>
    </row>
    <row r="818" spans="2:12" ht="12.75">
      <c r="B818" s="4"/>
      <c r="C818" s="3"/>
      <c r="D818" s="4"/>
      <c r="E818" s="4"/>
      <c r="F818" s="4"/>
      <c r="G818" s="18"/>
      <c r="H818" s="18"/>
      <c r="I818" s="18"/>
      <c r="J818" s="18"/>
      <c r="K818" s="18"/>
      <c r="L818" s="18"/>
    </row>
    <row r="819" spans="2:12" ht="12.75">
      <c r="B819" s="4"/>
      <c r="C819" s="3"/>
      <c r="D819" s="4"/>
      <c r="E819" s="4"/>
      <c r="F819" s="4"/>
      <c r="G819" s="18"/>
      <c r="H819" s="18"/>
      <c r="I819" s="18"/>
      <c r="J819" s="18"/>
      <c r="K819" s="18"/>
      <c r="L819" s="18"/>
    </row>
    <row r="820" spans="2:12" ht="12.75">
      <c r="B820" s="4"/>
      <c r="C820" s="3"/>
      <c r="D820" s="4"/>
      <c r="E820" s="4"/>
      <c r="F820" s="4"/>
      <c r="G820" s="18"/>
      <c r="H820" s="18"/>
      <c r="I820" s="18"/>
      <c r="J820" s="18"/>
      <c r="K820" s="18"/>
      <c r="L820" s="18"/>
    </row>
    <row r="821" spans="2:12" ht="12.75">
      <c r="B821" s="4"/>
      <c r="C821" s="3"/>
      <c r="D821" s="4"/>
      <c r="E821" s="4"/>
      <c r="F821" s="4"/>
      <c r="G821" s="18"/>
      <c r="H821" s="18"/>
      <c r="I821" s="18"/>
      <c r="J821" s="18"/>
      <c r="K821" s="18"/>
      <c r="L821" s="18"/>
    </row>
    <row r="822" spans="2:12" ht="12.75">
      <c r="B822" s="4"/>
      <c r="C822" s="3"/>
      <c r="D822" s="4"/>
      <c r="E822" s="4"/>
      <c r="F822" s="4"/>
      <c r="G822" s="18"/>
      <c r="H822" s="18"/>
      <c r="I822" s="18"/>
      <c r="J822" s="18"/>
      <c r="K822" s="18"/>
      <c r="L822" s="18"/>
    </row>
    <row r="823" spans="2:12" ht="12.75">
      <c r="B823" s="4"/>
      <c r="C823" s="3"/>
      <c r="D823" s="4"/>
      <c r="E823" s="4"/>
      <c r="F823" s="4"/>
      <c r="G823" s="18"/>
      <c r="H823" s="18"/>
      <c r="I823" s="18"/>
      <c r="J823" s="18"/>
      <c r="K823" s="18"/>
      <c r="L823" s="18"/>
    </row>
    <row r="824" spans="2:12" ht="12.75">
      <c r="B824" s="4"/>
      <c r="C824" s="3"/>
      <c r="D824" s="4"/>
      <c r="E824" s="4"/>
      <c r="F824" s="4"/>
      <c r="G824" s="18"/>
      <c r="H824" s="18"/>
      <c r="I824" s="18"/>
      <c r="J824" s="18"/>
      <c r="K824" s="18"/>
      <c r="L824" s="18"/>
    </row>
    <row r="825" spans="2:12" ht="12.75">
      <c r="B825" s="4"/>
      <c r="C825" s="3"/>
      <c r="D825" s="4"/>
      <c r="E825" s="4"/>
      <c r="F825" s="4"/>
      <c r="G825" s="18"/>
      <c r="H825" s="18"/>
      <c r="I825" s="18"/>
      <c r="J825" s="18"/>
      <c r="K825" s="18"/>
      <c r="L825" s="18"/>
    </row>
    <row r="826" spans="2:12" ht="12.75">
      <c r="B826" s="4"/>
      <c r="C826" s="3"/>
      <c r="D826" s="4"/>
      <c r="E826" s="4"/>
      <c r="F826" s="4"/>
      <c r="G826" s="18"/>
      <c r="H826" s="18"/>
      <c r="I826" s="18"/>
      <c r="J826" s="18"/>
      <c r="K826" s="18"/>
      <c r="L826" s="18"/>
    </row>
    <row r="827" spans="2:12" ht="12.75">
      <c r="B827" s="4"/>
      <c r="C827" s="3"/>
      <c r="D827" s="4"/>
      <c r="E827" s="4"/>
      <c r="F827" s="4"/>
      <c r="G827" s="18"/>
      <c r="H827" s="18"/>
      <c r="I827" s="18"/>
      <c r="J827" s="18"/>
      <c r="K827" s="18"/>
      <c r="L827" s="18"/>
    </row>
    <row r="828" spans="2:12" ht="12.75">
      <c r="B828" s="4"/>
      <c r="C828" s="3"/>
      <c r="D828" s="4"/>
      <c r="E828" s="4"/>
      <c r="F828" s="4"/>
      <c r="G828" s="18"/>
      <c r="H828" s="18"/>
      <c r="I828" s="18"/>
      <c r="J828" s="18"/>
      <c r="K828" s="18"/>
      <c r="L828" s="18"/>
    </row>
    <row r="829" spans="2:12" ht="12.75">
      <c r="B829" s="4"/>
      <c r="C829" s="3"/>
      <c r="D829" s="4"/>
      <c r="E829" s="4"/>
      <c r="F829" s="4"/>
      <c r="G829" s="18"/>
      <c r="H829" s="18"/>
      <c r="I829" s="18"/>
      <c r="J829" s="18"/>
      <c r="K829" s="18"/>
      <c r="L829" s="18"/>
    </row>
    <row r="830" spans="2:12" ht="12.75">
      <c r="B830" s="4"/>
      <c r="C830" s="3"/>
      <c r="D830" s="4"/>
      <c r="E830" s="4"/>
      <c r="F830" s="4"/>
      <c r="G830" s="18"/>
      <c r="H830" s="18"/>
      <c r="I830" s="18"/>
      <c r="J830" s="18"/>
      <c r="K830" s="18"/>
      <c r="L830" s="18"/>
    </row>
    <row r="831" spans="2:12" ht="12.75">
      <c r="B831" s="4"/>
      <c r="C831" s="3"/>
      <c r="D831" s="4"/>
      <c r="E831" s="4"/>
      <c r="F831" s="4"/>
      <c r="G831" s="18"/>
      <c r="H831" s="18"/>
      <c r="I831" s="18"/>
      <c r="J831" s="18"/>
      <c r="K831" s="18"/>
      <c r="L831" s="18"/>
    </row>
    <row r="832" spans="2:12" ht="12.75">
      <c r="B832" s="4"/>
      <c r="C832" s="3"/>
      <c r="D832" s="4"/>
      <c r="E832" s="4"/>
      <c r="F832" s="4"/>
      <c r="G832" s="18"/>
      <c r="H832" s="18"/>
      <c r="I832" s="18"/>
      <c r="J832" s="18"/>
      <c r="K832" s="18"/>
      <c r="L832" s="18"/>
    </row>
    <row r="833" spans="2:12" ht="12.75">
      <c r="B833" s="4"/>
      <c r="C833" s="3"/>
      <c r="D833" s="4"/>
      <c r="E833" s="4"/>
      <c r="F833" s="4"/>
      <c r="G833" s="18"/>
      <c r="H833" s="18"/>
      <c r="I833" s="18"/>
      <c r="J833" s="18"/>
      <c r="K833" s="18"/>
      <c r="L833" s="18"/>
    </row>
    <row r="834" spans="2:12" ht="12.75">
      <c r="B834" s="4"/>
      <c r="C834" s="3"/>
      <c r="D834" s="4"/>
      <c r="E834" s="4"/>
      <c r="F834" s="4"/>
      <c r="G834" s="18"/>
      <c r="H834" s="18"/>
      <c r="I834" s="18"/>
      <c r="J834" s="18"/>
      <c r="K834" s="18"/>
      <c r="L834" s="18"/>
    </row>
    <row r="835" spans="2:12" ht="12.75">
      <c r="B835" s="4"/>
      <c r="C835" s="3"/>
      <c r="D835" s="4"/>
      <c r="E835" s="4"/>
      <c r="F835" s="4"/>
      <c r="G835" s="18"/>
      <c r="H835" s="18"/>
      <c r="I835" s="18"/>
      <c r="J835" s="18"/>
      <c r="K835" s="18"/>
      <c r="L835" s="18"/>
    </row>
    <row r="836" spans="2:12" ht="12.75">
      <c r="B836" s="4"/>
      <c r="C836" s="3"/>
      <c r="D836" s="4"/>
      <c r="E836" s="4"/>
      <c r="F836" s="4"/>
      <c r="G836" s="18"/>
      <c r="H836" s="18"/>
      <c r="I836" s="18"/>
      <c r="J836" s="18"/>
      <c r="K836" s="18"/>
      <c r="L836" s="18"/>
    </row>
    <row r="837" spans="2:12" ht="12.75">
      <c r="B837" s="4"/>
      <c r="C837" s="3"/>
      <c r="D837" s="4"/>
      <c r="E837" s="4"/>
      <c r="F837" s="4"/>
      <c r="G837" s="18"/>
      <c r="H837" s="18"/>
      <c r="I837" s="18"/>
      <c r="J837" s="18"/>
      <c r="K837" s="18"/>
      <c r="L837" s="18"/>
    </row>
    <row r="838" spans="2:12" ht="12.75">
      <c r="B838" s="4"/>
      <c r="C838" s="3"/>
      <c r="D838" s="4"/>
      <c r="E838" s="4"/>
      <c r="F838" s="4"/>
      <c r="G838" s="18"/>
      <c r="H838" s="18"/>
      <c r="I838" s="18"/>
      <c r="J838" s="18"/>
      <c r="K838" s="18"/>
      <c r="L838" s="18"/>
    </row>
    <row r="839" spans="2:12" ht="12.75">
      <c r="B839" s="4"/>
      <c r="C839" s="3"/>
      <c r="D839" s="4"/>
      <c r="E839" s="4"/>
      <c r="F839" s="4"/>
      <c r="G839" s="18"/>
      <c r="H839" s="18"/>
      <c r="I839" s="18"/>
      <c r="J839" s="18"/>
      <c r="K839" s="18"/>
      <c r="L839" s="18"/>
    </row>
    <row r="840" spans="2:12" ht="12.75">
      <c r="B840" s="4"/>
      <c r="C840" s="3"/>
      <c r="D840" s="4"/>
      <c r="E840" s="4"/>
      <c r="F840" s="4"/>
      <c r="G840" s="18"/>
      <c r="H840" s="18"/>
      <c r="I840" s="18"/>
      <c r="J840" s="18"/>
      <c r="K840" s="18"/>
      <c r="L840" s="18"/>
    </row>
    <row r="841" spans="2:12" ht="12.75">
      <c r="B841" s="4"/>
      <c r="C841" s="3"/>
      <c r="D841" s="4"/>
      <c r="E841" s="4"/>
      <c r="F841" s="4"/>
      <c r="G841" s="18"/>
      <c r="H841" s="18"/>
      <c r="I841" s="18"/>
      <c r="J841" s="18"/>
      <c r="K841" s="18"/>
      <c r="L841" s="18"/>
    </row>
    <row r="842" spans="2:12" ht="12.75">
      <c r="B842" s="4"/>
      <c r="C842" s="3"/>
      <c r="D842" s="4"/>
      <c r="E842" s="4"/>
      <c r="F842" s="4"/>
      <c r="G842" s="18"/>
      <c r="H842" s="18"/>
      <c r="I842" s="18"/>
      <c r="J842" s="18"/>
      <c r="K842" s="18"/>
      <c r="L842" s="18"/>
    </row>
    <row r="843" spans="2:12" ht="12.75">
      <c r="B843" s="4"/>
      <c r="C843" s="3"/>
      <c r="D843" s="4"/>
      <c r="E843" s="4"/>
      <c r="F843" s="4"/>
      <c r="G843" s="18"/>
      <c r="H843" s="18"/>
      <c r="I843" s="18"/>
      <c r="J843" s="18"/>
      <c r="K843" s="18"/>
      <c r="L843" s="18"/>
    </row>
    <row r="844" spans="2:12" ht="12.75">
      <c r="B844" s="4"/>
      <c r="C844" s="3"/>
      <c r="D844" s="4"/>
      <c r="E844" s="4"/>
      <c r="F844" s="4"/>
      <c r="G844" s="18"/>
      <c r="H844" s="18"/>
      <c r="I844" s="18"/>
      <c r="J844" s="18"/>
      <c r="K844" s="18"/>
      <c r="L844" s="18"/>
    </row>
    <row r="845" spans="2:12" ht="12.75">
      <c r="B845" s="4"/>
      <c r="C845" s="3"/>
      <c r="D845" s="4"/>
      <c r="E845" s="4"/>
      <c r="F845" s="4"/>
      <c r="G845" s="18"/>
      <c r="H845" s="18"/>
      <c r="I845" s="18"/>
      <c r="J845" s="18"/>
      <c r="K845" s="18"/>
      <c r="L845" s="18"/>
    </row>
    <row r="846" spans="2:12" ht="12.75">
      <c r="B846" s="4"/>
      <c r="C846" s="3"/>
      <c r="D846" s="4"/>
      <c r="E846" s="4"/>
      <c r="F846" s="4"/>
      <c r="G846" s="18"/>
      <c r="H846" s="18"/>
      <c r="I846" s="18"/>
      <c r="J846" s="18"/>
      <c r="K846" s="18"/>
      <c r="L846" s="18"/>
    </row>
    <row r="847" spans="2:12" ht="12.75">
      <c r="B847" s="4"/>
      <c r="C847" s="3"/>
      <c r="D847" s="4"/>
      <c r="E847" s="4"/>
      <c r="F847" s="4"/>
      <c r="G847" s="18"/>
      <c r="H847" s="18"/>
      <c r="I847" s="18"/>
      <c r="J847" s="18"/>
      <c r="K847" s="18"/>
      <c r="L847" s="18"/>
    </row>
    <row r="848" spans="2:12" ht="12.75">
      <c r="B848" s="4"/>
      <c r="C848" s="3"/>
      <c r="D848" s="4"/>
      <c r="E848" s="4"/>
      <c r="F848" s="4"/>
      <c r="G848" s="18"/>
      <c r="H848" s="18"/>
      <c r="I848" s="18"/>
      <c r="J848" s="18"/>
      <c r="K848" s="18"/>
      <c r="L848" s="18"/>
    </row>
    <row r="849" spans="2:12" ht="12.75">
      <c r="B849" s="4"/>
      <c r="C849" s="3"/>
      <c r="D849" s="4"/>
      <c r="E849" s="4"/>
      <c r="F849" s="4"/>
      <c r="G849" s="18"/>
      <c r="H849" s="18"/>
      <c r="I849" s="18"/>
      <c r="J849" s="18"/>
      <c r="K849" s="18"/>
      <c r="L849" s="18"/>
    </row>
    <row r="850" spans="2:12" ht="12.75">
      <c r="B850" s="4"/>
      <c r="C850" s="3"/>
      <c r="D850" s="4"/>
      <c r="E850" s="4"/>
      <c r="F850" s="4"/>
      <c r="G850" s="18"/>
      <c r="H850" s="18"/>
      <c r="I850" s="18"/>
      <c r="J850" s="18"/>
      <c r="K850" s="18"/>
      <c r="L850" s="18"/>
    </row>
    <row r="851" spans="2:12" ht="12.75">
      <c r="B851" s="4"/>
      <c r="C851" s="3"/>
      <c r="D851" s="4"/>
      <c r="E851" s="4"/>
      <c r="F851" s="4"/>
      <c r="G851" s="18"/>
      <c r="H851" s="18"/>
      <c r="I851" s="18"/>
      <c r="J851" s="18"/>
      <c r="K851" s="18"/>
      <c r="L851" s="18"/>
    </row>
    <row r="852" spans="2:12" ht="12.75">
      <c r="B852" s="4"/>
      <c r="C852" s="3"/>
      <c r="D852" s="4"/>
      <c r="E852" s="4"/>
      <c r="F852" s="4"/>
      <c r="G852" s="18"/>
      <c r="H852" s="18"/>
      <c r="I852" s="18"/>
      <c r="J852" s="18"/>
      <c r="K852" s="18"/>
      <c r="L852" s="18"/>
    </row>
    <row r="853" spans="2:12" ht="12.75">
      <c r="B853" s="4"/>
      <c r="C853" s="3"/>
      <c r="D853" s="4"/>
      <c r="E853" s="4"/>
      <c r="F853" s="4"/>
      <c r="G853" s="18"/>
      <c r="H853" s="18"/>
      <c r="I853" s="18"/>
      <c r="J853" s="18"/>
      <c r="K853" s="18"/>
      <c r="L853" s="18"/>
    </row>
    <row r="854" spans="2:12" ht="12.75">
      <c r="B854" s="4"/>
      <c r="C854" s="3"/>
      <c r="D854" s="4"/>
      <c r="E854" s="4"/>
      <c r="F854" s="4"/>
      <c r="G854" s="18"/>
      <c r="H854" s="18"/>
      <c r="I854" s="18"/>
      <c r="J854" s="18"/>
      <c r="K854" s="18"/>
      <c r="L854" s="18"/>
    </row>
    <row r="855" spans="2:12" ht="12.75">
      <c r="B855" s="4"/>
      <c r="C855" s="3"/>
      <c r="D855" s="4"/>
      <c r="E855" s="4"/>
      <c r="F855" s="4"/>
      <c r="G855" s="18"/>
      <c r="H855" s="18"/>
      <c r="I855" s="18"/>
      <c r="J855" s="18"/>
      <c r="K855" s="18"/>
      <c r="L855" s="18"/>
    </row>
    <row r="856" spans="2:12" ht="12.75">
      <c r="B856" s="4"/>
      <c r="C856" s="3"/>
      <c r="D856" s="4"/>
      <c r="E856" s="4"/>
      <c r="F856" s="4"/>
      <c r="G856" s="18"/>
      <c r="H856" s="18"/>
      <c r="I856" s="18"/>
      <c r="J856" s="18"/>
      <c r="K856" s="18"/>
      <c r="L856" s="18"/>
    </row>
    <row r="857" spans="2:12" ht="12.75">
      <c r="B857" s="4"/>
      <c r="C857" s="3"/>
      <c r="D857" s="4"/>
      <c r="E857" s="4"/>
      <c r="F857" s="4"/>
      <c r="G857" s="18"/>
      <c r="H857" s="18"/>
      <c r="I857" s="18"/>
      <c r="J857" s="18"/>
      <c r="K857" s="18"/>
      <c r="L857" s="18"/>
    </row>
    <row r="858" spans="2:12" ht="12.75">
      <c r="B858" s="4"/>
      <c r="C858" s="3"/>
      <c r="D858" s="4"/>
      <c r="E858" s="4"/>
      <c r="F858" s="4"/>
      <c r="G858" s="18"/>
      <c r="H858" s="18"/>
      <c r="I858" s="18"/>
      <c r="J858" s="18"/>
      <c r="K858" s="18"/>
      <c r="L858" s="18"/>
    </row>
    <row r="859" spans="2:12" ht="12.75">
      <c r="B859" s="4"/>
      <c r="C859" s="3"/>
      <c r="D859" s="4"/>
      <c r="E859" s="4"/>
      <c r="F859" s="4"/>
      <c r="G859" s="18"/>
      <c r="H859" s="18"/>
      <c r="I859" s="18"/>
      <c r="J859" s="18"/>
      <c r="K859" s="18"/>
      <c r="L859" s="18"/>
    </row>
    <row r="860" spans="2:12" ht="12.75">
      <c r="B860" s="4"/>
      <c r="C860" s="3"/>
      <c r="D860" s="4"/>
      <c r="E860" s="4"/>
      <c r="F860" s="4"/>
      <c r="G860" s="18"/>
      <c r="H860" s="18"/>
      <c r="I860" s="18"/>
      <c r="J860" s="18"/>
      <c r="K860" s="18"/>
      <c r="L860" s="18"/>
    </row>
    <row r="861" spans="2:12" ht="12.75">
      <c r="B861" s="4"/>
      <c r="C861" s="3"/>
      <c r="D861" s="4"/>
      <c r="E861" s="4"/>
      <c r="F861" s="4"/>
      <c r="G861" s="18"/>
      <c r="H861" s="18"/>
      <c r="I861" s="18"/>
      <c r="J861" s="18"/>
      <c r="K861" s="18"/>
      <c r="L861" s="18"/>
    </row>
    <row r="862" spans="2:12" ht="12.75">
      <c r="B862" s="4"/>
      <c r="C862" s="3"/>
      <c r="D862" s="4"/>
      <c r="E862" s="4"/>
      <c r="F862" s="4"/>
      <c r="G862" s="18"/>
      <c r="H862" s="18"/>
      <c r="I862" s="18"/>
      <c r="J862" s="18"/>
      <c r="K862" s="18"/>
      <c r="L862" s="18"/>
    </row>
    <row r="863" spans="2:12" ht="12.75">
      <c r="B863" s="4"/>
      <c r="C863" s="3"/>
      <c r="D863" s="4"/>
      <c r="E863" s="4"/>
      <c r="F863" s="4"/>
      <c r="G863" s="18"/>
      <c r="H863" s="18"/>
      <c r="I863" s="18"/>
      <c r="J863" s="18"/>
      <c r="K863" s="18"/>
      <c r="L863" s="18"/>
    </row>
    <row r="864" spans="2:12" ht="12.75">
      <c r="B864" s="4"/>
      <c r="C864" s="3"/>
      <c r="D864" s="4"/>
      <c r="E864" s="4"/>
      <c r="F864" s="4"/>
      <c r="G864" s="18"/>
      <c r="H864" s="18"/>
      <c r="I864" s="18"/>
      <c r="J864" s="18"/>
      <c r="K864" s="18"/>
      <c r="L864" s="18"/>
    </row>
    <row r="865" spans="2:12" ht="12.75">
      <c r="B865" s="4"/>
      <c r="C865" s="3"/>
      <c r="D865" s="4"/>
      <c r="E865" s="4"/>
      <c r="F865" s="4"/>
      <c r="G865" s="18"/>
      <c r="H865" s="18"/>
      <c r="I865" s="18"/>
      <c r="J865" s="18"/>
      <c r="K865" s="18"/>
      <c r="L865" s="18"/>
    </row>
    <row r="866" spans="2:12" ht="12.75">
      <c r="B866" s="4"/>
      <c r="C866" s="3"/>
      <c r="D866" s="4"/>
      <c r="E866" s="4"/>
      <c r="F866" s="4"/>
      <c r="G866" s="18"/>
      <c r="H866" s="18"/>
      <c r="I866" s="18"/>
      <c r="J866" s="18"/>
      <c r="K866" s="18"/>
      <c r="L866" s="18"/>
    </row>
    <row r="867" spans="2:12" ht="12.75">
      <c r="B867" s="4"/>
      <c r="C867" s="3"/>
      <c r="D867" s="4"/>
      <c r="E867" s="4"/>
      <c r="F867" s="4"/>
      <c r="G867" s="18"/>
      <c r="H867" s="18"/>
      <c r="I867" s="18"/>
      <c r="J867" s="18"/>
      <c r="K867" s="18"/>
      <c r="L867" s="18"/>
    </row>
    <row r="868" spans="2:12" ht="12.75">
      <c r="B868" s="4"/>
      <c r="C868" s="3"/>
      <c r="D868" s="4"/>
      <c r="E868" s="4"/>
      <c r="F868" s="4"/>
      <c r="G868" s="18"/>
      <c r="H868" s="18"/>
      <c r="I868" s="18"/>
      <c r="J868" s="18"/>
      <c r="K868" s="18"/>
      <c r="L868" s="18"/>
    </row>
    <row r="869" spans="2:12" ht="12.75">
      <c r="B869" s="4"/>
      <c r="C869" s="3"/>
      <c r="D869" s="4"/>
      <c r="E869" s="4"/>
      <c r="F869" s="4"/>
      <c r="G869" s="18"/>
      <c r="H869" s="18"/>
      <c r="I869" s="18"/>
      <c r="J869" s="18"/>
      <c r="K869" s="18"/>
      <c r="L869" s="18"/>
    </row>
    <row r="870" spans="2:12" ht="12.75">
      <c r="B870" s="4"/>
      <c r="C870" s="3"/>
      <c r="D870" s="4"/>
      <c r="E870" s="4"/>
      <c r="F870" s="4"/>
      <c r="G870" s="18"/>
      <c r="H870" s="18"/>
      <c r="I870" s="18"/>
      <c r="J870" s="18"/>
      <c r="K870" s="18"/>
      <c r="L870" s="18"/>
    </row>
    <row r="871" spans="2:12" ht="12.75">
      <c r="B871" s="4"/>
      <c r="C871" s="3"/>
      <c r="D871" s="4"/>
      <c r="E871" s="4"/>
      <c r="F871" s="4"/>
      <c r="G871" s="18"/>
      <c r="H871" s="18"/>
      <c r="I871" s="18"/>
      <c r="J871" s="18"/>
      <c r="K871" s="18"/>
      <c r="L871" s="18"/>
    </row>
    <row r="872" spans="2:12" ht="12.75">
      <c r="B872" s="4"/>
      <c r="C872" s="3"/>
      <c r="D872" s="4"/>
      <c r="E872" s="4"/>
      <c r="F872" s="4"/>
      <c r="G872" s="18"/>
      <c r="H872" s="18"/>
      <c r="I872" s="18"/>
      <c r="J872" s="18"/>
      <c r="K872" s="18"/>
      <c r="L872" s="18"/>
    </row>
    <row r="873" spans="2:12" ht="12.75">
      <c r="B873" s="4"/>
      <c r="C873" s="3"/>
      <c r="D873" s="4"/>
      <c r="E873" s="4"/>
      <c r="F873" s="4"/>
      <c r="G873" s="18"/>
      <c r="H873" s="18"/>
      <c r="I873" s="18"/>
      <c r="J873" s="18"/>
      <c r="K873" s="18"/>
      <c r="L873" s="18"/>
    </row>
    <row r="874" spans="2:12" ht="12.75">
      <c r="B874" s="4"/>
      <c r="C874" s="3"/>
      <c r="D874" s="4"/>
      <c r="E874" s="4"/>
      <c r="F874" s="4"/>
      <c r="G874" s="18"/>
      <c r="H874" s="18"/>
      <c r="I874" s="18"/>
      <c r="J874" s="18"/>
      <c r="K874" s="18"/>
      <c r="L874" s="18"/>
    </row>
    <row r="875" spans="2:12" ht="12.75">
      <c r="B875" s="4"/>
      <c r="C875" s="3"/>
      <c r="D875" s="4"/>
      <c r="E875" s="4"/>
      <c r="F875" s="4"/>
      <c r="G875" s="18"/>
      <c r="H875" s="18"/>
      <c r="I875" s="18"/>
      <c r="J875" s="18"/>
      <c r="K875" s="18"/>
      <c r="L875" s="18"/>
    </row>
    <row r="876" spans="2:12" ht="12.75">
      <c r="B876" s="4"/>
      <c r="C876" s="3"/>
      <c r="D876" s="4"/>
      <c r="E876" s="4"/>
      <c r="F876" s="4"/>
      <c r="G876" s="18"/>
      <c r="H876" s="18"/>
      <c r="I876" s="18"/>
      <c r="J876" s="18"/>
      <c r="K876" s="18"/>
      <c r="L876" s="18"/>
    </row>
    <row r="877" spans="2:12" ht="12.75">
      <c r="B877" s="4"/>
      <c r="C877" s="3"/>
      <c r="D877" s="4"/>
      <c r="E877" s="4"/>
      <c r="F877" s="4"/>
      <c r="G877" s="18"/>
      <c r="H877" s="18"/>
      <c r="I877" s="18"/>
      <c r="J877" s="18"/>
      <c r="K877" s="18"/>
      <c r="L877" s="18"/>
    </row>
    <row r="878" spans="2:12" ht="12.75">
      <c r="B878" s="4"/>
      <c r="C878" s="3"/>
      <c r="D878" s="4"/>
      <c r="E878" s="4"/>
      <c r="F878" s="4"/>
      <c r="G878" s="18"/>
      <c r="H878" s="18"/>
      <c r="I878" s="18"/>
      <c r="J878" s="18"/>
      <c r="K878" s="18"/>
      <c r="L878" s="18"/>
    </row>
    <row r="879" spans="2:12" ht="12.75">
      <c r="B879" s="4"/>
      <c r="C879" s="3"/>
      <c r="D879" s="4"/>
      <c r="E879" s="4"/>
      <c r="F879" s="4"/>
      <c r="G879" s="18"/>
      <c r="H879" s="18"/>
      <c r="I879" s="18"/>
      <c r="J879" s="18"/>
      <c r="K879" s="18"/>
      <c r="L879" s="18"/>
    </row>
    <row r="880" spans="2:12" ht="12.75">
      <c r="B880" s="4"/>
      <c r="C880" s="3"/>
      <c r="D880" s="4"/>
      <c r="E880" s="4"/>
      <c r="F880" s="4"/>
      <c r="G880" s="18"/>
      <c r="H880" s="18"/>
      <c r="I880" s="18"/>
      <c r="J880" s="18"/>
      <c r="K880" s="18"/>
      <c r="L880" s="18"/>
    </row>
    <row r="881" spans="2:12" ht="12.75">
      <c r="B881" s="4"/>
      <c r="C881" s="3"/>
      <c r="D881" s="4"/>
      <c r="E881" s="4"/>
      <c r="F881" s="4"/>
      <c r="G881" s="18"/>
      <c r="H881" s="18"/>
      <c r="I881" s="18"/>
      <c r="J881" s="18"/>
      <c r="K881" s="18"/>
      <c r="L881" s="18"/>
    </row>
    <row r="882" spans="2:12" ht="12.75">
      <c r="B882" s="4"/>
      <c r="C882" s="3"/>
      <c r="D882" s="4"/>
      <c r="E882" s="4"/>
      <c r="F882" s="4"/>
      <c r="G882" s="18"/>
      <c r="H882" s="18"/>
      <c r="I882" s="18"/>
      <c r="J882" s="18"/>
      <c r="K882" s="18"/>
      <c r="L882" s="18"/>
    </row>
    <row r="883" spans="2:12" ht="12.75">
      <c r="B883" s="4"/>
      <c r="C883" s="3"/>
      <c r="D883" s="4"/>
      <c r="E883" s="4"/>
      <c r="F883" s="4"/>
      <c r="G883" s="18"/>
      <c r="H883" s="18"/>
      <c r="I883" s="18"/>
      <c r="J883" s="18"/>
      <c r="K883" s="18"/>
      <c r="L883" s="18"/>
    </row>
    <row r="884" spans="2:12" ht="12.75">
      <c r="B884" s="4"/>
      <c r="C884" s="3"/>
      <c r="D884" s="4"/>
      <c r="E884" s="4"/>
      <c r="F884" s="4"/>
      <c r="G884" s="18"/>
      <c r="H884" s="18"/>
      <c r="I884" s="18"/>
      <c r="J884" s="18"/>
      <c r="K884" s="18"/>
      <c r="L884" s="18"/>
    </row>
    <row r="885" spans="2:12" ht="12.75">
      <c r="B885" s="4"/>
      <c r="C885" s="3"/>
      <c r="D885" s="4"/>
      <c r="E885" s="4"/>
      <c r="F885" s="4"/>
      <c r="G885" s="18"/>
      <c r="H885" s="18"/>
      <c r="I885" s="18"/>
      <c r="J885" s="18"/>
      <c r="K885" s="18"/>
      <c r="L885" s="18"/>
    </row>
    <row r="886" spans="2:12" ht="12.75">
      <c r="B886" s="4"/>
      <c r="C886" s="3"/>
      <c r="D886" s="4"/>
      <c r="E886" s="4"/>
      <c r="F886" s="4"/>
      <c r="G886" s="18"/>
      <c r="H886" s="18"/>
      <c r="I886" s="18"/>
      <c r="J886" s="18"/>
      <c r="K886" s="18"/>
      <c r="L886" s="18"/>
    </row>
    <row r="887" spans="2:12" ht="12.75">
      <c r="B887" s="4"/>
      <c r="C887" s="3"/>
      <c r="D887" s="4"/>
      <c r="E887" s="4"/>
      <c r="F887" s="4"/>
      <c r="G887" s="18"/>
      <c r="H887" s="18"/>
      <c r="I887" s="18"/>
      <c r="J887" s="18"/>
      <c r="K887" s="18"/>
      <c r="L887" s="18"/>
    </row>
    <row r="888" spans="2:12" ht="12.75">
      <c r="B888" s="4"/>
      <c r="C888" s="3"/>
      <c r="D888" s="4"/>
      <c r="E888" s="4"/>
      <c r="F888" s="4"/>
      <c r="G888" s="18"/>
      <c r="H888" s="18"/>
      <c r="I888" s="18"/>
      <c r="J888" s="18"/>
      <c r="K888" s="18"/>
      <c r="L888" s="18"/>
    </row>
    <row r="889" spans="2:12" ht="12.75">
      <c r="B889" s="4"/>
      <c r="C889" s="3"/>
      <c r="D889" s="4"/>
      <c r="E889" s="4"/>
      <c r="F889" s="4"/>
      <c r="G889" s="18"/>
      <c r="H889" s="18"/>
      <c r="I889" s="18"/>
      <c r="J889" s="18"/>
      <c r="K889" s="18"/>
      <c r="L889" s="18"/>
    </row>
    <row r="890" spans="2:12" ht="12.75">
      <c r="B890" s="4"/>
      <c r="C890" s="3"/>
      <c r="D890" s="4"/>
      <c r="E890" s="4"/>
      <c r="F890" s="4"/>
      <c r="G890" s="18"/>
      <c r="H890" s="18"/>
      <c r="I890" s="18"/>
      <c r="J890" s="18"/>
      <c r="K890" s="18"/>
      <c r="L890" s="18"/>
    </row>
    <row r="891" spans="2:12" ht="12.75">
      <c r="B891" s="4"/>
      <c r="C891" s="3"/>
      <c r="D891" s="4"/>
      <c r="E891" s="4"/>
      <c r="F891" s="4"/>
      <c r="G891" s="18"/>
      <c r="H891" s="18"/>
      <c r="I891" s="18"/>
      <c r="J891" s="18"/>
      <c r="K891" s="18"/>
      <c r="L891" s="18"/>
    </row>
    <row r="892" spans="2:12" ht="12.75">
      <c r="B892" s="4"/>
      <c r="C892" s="3"/>
      <c r="D892" s="4"/>
      <c r="E892" s="4"/>
      <c r="F892" s="4"/>
      <c r="G892" s="18"/>
      <c r="H892" s="18"/>
      <c r="I892" s="18"/>
      <c r="J892" s="18"/>
      <c r="K892" s="18"/>
      <c r="L892" s="18"/>
    </row>
    <row r="893" spans="2:12" ht="12.75">
      <c r="B893" s="4"/>
      <c r="C893" s="3"/>
      <c r="D893" s="4"/>
      <c r="E893" s="4"/>
      <c r="F893" s="4"/>
      <c r="G893" s="18"/>
      <c r="H893" s="18"/>
      <c r="I893" s="18"/>
      <c r="J893" s="18"/>
      <c r="K893" s="18"/>
      <c r="L893" s="18"/>
    </row>
    <row r="894" spans="2:12" ht="12.75">
      <c r="B894" s="4"/>
      <c r="C894" s="3"/>
      <c r="D894" s="4"/>
      <c r="E894" s="4"/>
      <c r="F894" s="4"/>
      <c r="G894" s="18"/>
      <c r="H894" s="18"/>
      <c r="I894" s="18"/>
      <c r="J894" s="18"/>
      <c r="K894" s="18"/>
      <c r="L894" s="18"/>
    </row>
    <row r="895" spans="2:12" ht="12.75">
      <c r="B895" s="4"/>
      <c r="C895" s="3"/>
      <c r="D895" s="4"/>
      <c r="E895" s="4"/>
      <c r="F895" s="4"/>
      <c r="G895" s="18"/>
      <c r="H895" s="18"/>
      <c r="I895" s="18"/>
      <c r="J895" s="18"/>
      <c r="K895" s="18"/>
      <c r="L895" s="18"/>
    </row>
    <row r="896" spans="2:12" ht="12.75">
      <c r="B896" s="4"/>
      <c r="C896" s="3"/>
      <c r="D896" s="4"/>
      <c r="E896" s="4"/>
      <c r="F896" s="4"/>
      <c r="G896" s="18"/>
      <c r="H896" s="18"/>
      <c r="I896" s="18"/>
      <c r="J896" s="18"/>
      <c r="K896" s="18"/>
      <c r="L896" s="18"/>
    </row>
    <row r="897" spans="2:12" ht="12.75">
      <c r="B897" s="4"/>
      <c r="C897" s="3"/>
      <c r="D897" s="4"/>
      <c r="E897" s="4"/>
      <c r="F897" s="4"/>
      <c r="G897" s="18"/>
      <c r="H897" s="18"/>
      <c r="I897" s="18"/>
      <c r="J897" s="18"/>
      <c r="K897" s="18"/>
      <c r="L897" s="18"/>
    </row>
    <row r="898" spans="2:12" ht="12.75">
      <c r="B898" s="4"/>
      <c r="C898" s="3"/>
      <c r="D898" s="4"/>
      <c r="E898" s="4"/>
      <c r="F898" s="4"/>
      <c r="G898" s="18"/>
      <c r="H898" s="18"/>
      <c r="I898" s="18"/>
      <c r="J898" s="18"/>
      <c r="K898" s="18"/>
      <c r="L898" s="18"/>
    </row>
    <row r="899" spans="2:12" ht="12.75">
      <c r="B899" s="4"/>
      <c r="C899" s="3"/>
      <c r="D899" s="4"/>
      <c r="E899" s="4"/>
      <c r="F899" s="4"/>
      <c r="G899" s="18"/>
      <c r="H899" s="18"/>
      <c r="I899" s="18"/>
      <c r="J899" s="18"/>
      <c r="K899" s="18"/>
      <c r="L899" s="18"/>
    </row>
    <row r="900" spans="2:12" ht="12.75">
      <c r="B900" s="4"/>
      <c r="C900" s="3"/>
      <c r="D900" s="4"/>
      <c r="E900" s="4"/>
      <c r="F900" s="4"/>
      <c r="G900" s="18"/>
      <c r="H900" s="18"/>
      <c r="I900" s="18"/>
      <c r="J900" s="18"/>
      <c r="K900" s="18"/>
      <c r="L900" s="18"/>
    </row>
    <row r="901" spans="2:12" ht="12.75">
      <c r="B901" s="4"/>
      <c r="C901" s="3"/>
      <c r="D901" s="4"/>
      <c r="E901" s="4"/>
      <c r="F901" s="4"/>
      <c r="G901" s="18"/>
      <c r="H901" s="18"/>
      <c r="I901" s="18"/>
      <c r="J901" s="18"/>
      <c r="K901" s="18"/>
      <c r="L901" s="18"/>
    </row>
    <row r="902" spans="2:12" ht="12.75">
      <c r="B902" s="4"/>
      <c r="C902" s="3"/>
      <c r="D902" s="4"/>
      <c r="E902" s="4"/>
      <c r="F902" s="4"/>
      <c r="G902" s="18"/>
      <c r="H902" s="18"/>
      <c r="I902" s="18"/>
      <c r="J902" s="18"/>
      <c r="K902" s="18"/>
      <c r="L902" s="18"/>
    </row>
    <row r="903" spans="2:12" ht="12.75">
      <c r="B903" s="4"/>
      <c r="C903" s="3"/>
      <c r="D903" s="4"/>
      <c r="E903" s="4"/>
      <c r="F903" s="4"/>
      <c r="G903" s="18"/>
      <c r="H903" s="18"/>
      <c r="I903" s="18"/>
      <c r="J903" s="18"/>
      <c r="K903" s="18"/>
      <c r="L903" s="18"/>
    </row>
    <row r="904" spans="2:12" ht="12.75">
      <c r="B904" s="4"/>
      <c r="C904" s="3"/>
      <c r="D904" s="4"/>
      <c r="E904" s="4"/>
      <c r="F904" s="4"/>
      <c r="G904" s="18"/>
      <c r="H904" s="18"/>
      <c r="I904" s="18"/>
      <c r="J904" s="18"/>
      <c r="K904" s="18"/>
      <c r="L904" s="18"/>
    </row>
    <row r="905" spans="2:12" ht="12.75">
      <c r="B905" s="4"/>
      <c r="C905" s="3"/>
      <c r="D905" s="4"/>
      <c r="E905" s="4"/>
      <c r="F905" s="4"/>
      <c r="G905" s="18"/>
      <c r="H905" s="18"/>
      <c r="I905" s="18"/>
      <c r="J905" s="18"/>
      <c r="K905" s="18"/>
      <c r="L905" s="18"/>
    </row>
    <row r="906" spans="2:12" ht="12.75">
      <c r="B906" s="4"/>
      <c r="C906" s="3"/>
      <c r="D906" s="4"/>
      <c r="E906" s="4"/>
      <c r="F906" s="4"/>
      <c r="G906" s="18"/>
      <c r="H906" s="18"/>
      <c r="I906" s="18"/>
      <c r="J906" s="18"/>
      <c r="K906" s="18"/>
      <c r="L906" s="18"/>
    </row>
    <row r="907" spans="2:12" ht="12.75">
      <c r="B907" s="4"/>
      <c r="C907" s="3"/>
      <c r="D907" s="4"/>
      <c r="E907" s="4"/>
      <c r="F907" s="4"/>
      <c r="G907" s="18"/>
      <c r="H907" s="18"/>
      <c r="I907" s="18"/>
      <c r="J907" s="18"/>
      <c r="K907" s="18"/>
      <c r="L907" s="18"/>
    </row>
    <row r="908" spans="2:12" ht="12.75">
      <c r="B908" s="4"/>
      <c r="C908" s="3"/>
      <c r="D908" s="4"/>
      <c r="E908" s="4"/>
      <c r="F908" s="4"/>
      <c r="G908" s="18"/>
      <c r="H908" s="18"/>
      <c r="I908" s="18"/>
      <c r="J908" s="18"/>
      <c r="K908" s="18"/>
      <c r="L908" s="18"/>
    </row>
    <row r="909" spans="2:12" ht="12.75">
      <c r="B909" s="4"/>
      <c r="C909" s="3"/>
      <c r="D909" s="4"/>
      <c r="E909" s="4"/>
      <c r="F909" s="4"/>
      <c r="G909" s="18"/>
      <c r="H909" s="18"/>
      <c r="I909" s="18"/>
      <c r="J909" s="18"/>
      <c r="K909" s="18"/>
      <c r="L909" s="18"/>
    </row>
    <row r="910" spans="2:12" ht="12.75">
      <c r="B910" s="4"/>
      <c r="C910" s="3"/>
      <c r="D910" s="4"/>
      <c r="E910" s="4"/>
      <c r="F910" s="4"/>
      <c r="G910" s="18"/>
      <c r="H910" s="18"/>
      <c r="I910" s="18"/>
      <c r="J910" s="18"/>
      <c r="K910" s="18"/>
      <c r="L910" s="18"/>
    </row>
    <row r="911" spans="2:12" ht="12.75">
      <c r="B911" s="4"/>
      <c r="C911" s="3"/>
      <c r="D911" s="4"/>
      <c r="E911" s="4"/>
      <c r="F911" s="4"/>
      <c r="G911" s="18"/>
      <c r="H911" s="18"/>
      <c r="I911" s="18"/>
      <c r="J911" s="18"/>
      <c r="K911" s="18"/>
      <c r="L911" s="18"/>
    </row>
    <row r="912" spans="2:12" ht="12.75">
      <c r="B912" s="4"/>
      <c r="C912" s="3"/>
      <c r="D912" s="4"/>
      <c r="E912" s="4"/>
      <c r="F912" s="4"/>
      <c r="G912" s="18"/>
      <c r="H912" s="18"/>
      <c r="I912" s="18"/>
      <c r="J912" s="18"/>
      <c r="K912" s="18"/>
      <c r="L912" s="18"/>
    </row>
    <row r="913" spans="2:12" ht="12.75">
      <c r="B913" s="4"/>
      <c r="C913" s="3"/>
      <c r="D913" s="4"/>
      <c r="E913" s="4"/>
      <c r="F913" s="4"/>
      <c r="G913" s="18"/>
      <c r="H913" s="18"/>
      <c r="I913" s="18"/>
      <c r="J913" s="18"/>
      <c r="K913" s="18"/>
      <c r="L913" s="18"/>
    </row>
    <row r="914" spans="2:12" ht="12.75">
      <c r="B914" s="4"/>
      <c r="C914" s="3"/>
      <c r="D914" s="4"/>
      <c r="E914" s="4"/>
      <c r="F914" s="4"/>
      <c r="G914" s="18"/>
      <c r="H914" s="18"/>
      <c r="I914" s="18"/>
      <c r="J914" s="18"/>
      <c r="K914" s="18"/>
      <c r="L914" s="18"/>
    </row>
    <row r="915" spans="2:12" ht="12.75">
      <c r="B915" s="4"/>
      <c r="C915" s="3"/>
      <c r="D915" s="4"/>
      <c r="E915" s="4"/>
      <c r="F915" s="4"/>
      <c r="G915" s="18"/>
      <c r="H915" s="18"/>
      <c r="I915" s="18"/>
      <c r="J915" s="18"/>
      <c r="K915" s="18"/>
      <c r="L915" s="18"/>
    </row>
    <row r="916" spans="2:12" ht="12.75">
      <c r="B916" s="4"/>
      <c r="C916" s="3"/>
      <c r="D916" s="4"/>
      <c r="E916" s="4"/>
      <c r="F916" s="4"/>
      <c r="G916" s="18"/>
      <c r="H916" s="18"/>
      <c r="I916" s="18"/>
      <c r="J916" s="18"/>
      <c r="K916" s="18"/>
      <c r="L916" s="18"/>
    </row>
    <row r="917" spans="2:12" ht="12.75">
      <c r="B917" s="4"/>
      <c r="C917" s="3"/>
      <c r="D917" s="4"/>
      <c r="E917" s="4"/>
      <c r="F917" s="4"/>
      <c r="G917" s="18"/>
      <c r="H917" s="18"/>
      <c r="I917" s="18"/>
      <c r="J917" s="18"/>
      <c r="K917" s="18"/>
      <c r="L917" s="18"/>
    </row>
    <row r="918" spans="2:12" ht="12.75">
      <c r="B918" s="4"/>
      <c r="C918" s="3"/>
      <c r="D918" s="4"/>
      <c r="E918" s="4"/>
      <c r="F918" s="4"/>
      <c r="G918" s="18"/>
      <c r="H918" s="18"/>
      <c r="I918" s="18"/>
      <c r="J918" s="18"/>
      <c r="K918" s="18"/>
      <c r="L918" s="18"/>
    </row>
    <row r="919" spans="2:12" ht="12.75">
      <c r="B919" s="4"/>
      <c r="C919" s="3"/>
      <c r="D919" s="4"/>
      <c r="E919" s="4"/>
      <c r="F919" s="4"/>
      <c r="G919" s="18"/>
      <c r="H919" s="18"/>
      <c r="I919" s="18"/>
      <c r="J919" s="18"/>
      <c r="K919" s="18"/>
      <c r="L919" s="18"/>
    </row>
    <row r="920" spans="2:12" ht="12.75">
      <c r="B920" s="4"/>
      <c r="C920" s="3"/>
      <c r="D920" s="4"/>
      <c r="E920" s="4"/>
      <c r="F920" s="4"/>
      <c r="G920" s="18"/>
      <c r="H920" s="18"/>
      <c r="I920" s="18"/>
      <c r="J920" s="18"/>
      <c r="K920" s="18"/>
      <c r="L920" s="18"/>
    </row>
    <row r="921" spans="2:12" ht="12.75">
      <c r="B921" s="4"/>
      <c r="C921" s="3"/>
      <c r="D921" s="4"/>
      <c r="E921" s="4"/>
      <c r="F921" s="4"/>
      <c r="G921" s="18"/>
      <c r="H921" s="18"/>
      <c r="I921" s="18"/>
      <c r="J921" s="18"/>
      <c r="K921" s="18"/>
      <c r="L921" s="18"/>
    </row>
    <row r="922" spans="2:12" ht="12.75">
      <c r="B922" s="4"/>
      <c r="C922" s="3"/>
      <c r="D922" s="4"/>
      <c r="E922" s="4"/>
      <c r="F922" s="4"/>
      <c r="G922" s="18"/>
      <c r="H922" s="18"/>
      <c r="I922" s="18"/>
      <c r="J922" s="18"/>
      <c r="K922" s="18"/>
      <c r="L922" s="18"/>
    </row>
    <row r="923" spans="2:12" ht="12.75">
      <c r="B923" s="4"/>
      <c r="C923" s="3"/>
      <c r="D923" s="4"/>
      <c r="E923" s="4"/>
      <c r="F923" s="4"/>
      <c r="G923" s="18"/>
      <c r="H923" s="18"/>
      <c r="I923" s="18"/>
      <c r="J923" s="18"/>
      <c r="K923" s="18"/>
      <c r="L923" s="18"/>
    </row>
    <row r="924" spans="2:12" ht="12.75">
      <c r="B924" s="4"/>
      <c r="C924" s="3"/>
      <c r="D924" s="4"/>
      <c r="E924" s="4"/>
      <c r="F924" s="4"/>
      <c r="G924" s="18"/>
      <c r="H924" s="18"/>
      <c r="I924" s="18"/>
      <c r="J924" s="18"/>
      <c r="K924" s="18"/>
      <c r="L924" s="18"/>
    </row>
    <row r="925" spans="2:12" ht="12.75">
      <c r="B925" s="4"/>
      <c r="C925" s="3"/>
      <c r="D925" s="4"/>
      <c r="E925" s="4"/>
      <c r="F925" s="4"/>
      <c r="G925" s="18"/>
      <c r="H925" s="18"/>
      <c r="I925" s="18"/>
      <c r="J925" s="18"/>
      <c r="K925" s="18"/>
      <c r="L925" s="18"/>
    </row>
    <row r="926" spans="2:12" ht="12.75">
      <c r="B926" s="4"/>
      <c r="C926" s="3"/>
      <c r="D926" s="4"/>
      <c r="E926" s="4"/>
      <c r="F926" s="4"/>
      <c r="G926" s="18"/>
      <c r="H926" s="18"/>
      <c r="I926" s="18"/>
      <c r="J926" s="18"/>
      <c r="K926" s="18"/>
      <c r="L926" s="18"/>
    </row>
    <row r="927" spans="2:12" ht="12.75">
      <c r="B927" s="4"/>
      <c r="C927" s="3"/>
      <c r="D927" s="4"/>
      <c r="E927" s="4"/>
      <c r="F927" s="4"/>
      <c r="G927" s="18"/>
      <c r="H927" s="18"/>
      <c r="I927" s="18"/>
      <c r="J927" s="18"/>
      <c r="K927" s="18"/>
      <c r="L927" s="18"/>
    </row>
    <row r="928" spans="2:12" ht="12.75">
      <c r="B928" s="4"/>
      <c r="C928" s="3"/>
      <c r="D928" s="4"/>
      <c r="E928" s="4"/>
      <c r="F928" s="4"/>
      <c r="G928" s="18"/>
      <c r="H928" s="18"/>
      <c r="I928" s="18"/>
      <c r="J928" s="18"/>
      <c r="K928" s="18"/>
      <c r="L928" s="18"/>
    </row>
    <row r="929" spans="2:12" ht="12.75">
      <c r="B929" s="4"/>
      <c r="C929" s="3"/>
      <c r="D929" s="4"/>
      <c r="E929" s="4"/>
      <c r="F929" s="4"/>
      <c r="G929" s="18"/>
      <c r="H929" s="18"/>
      <c r="I929" s="18"/>
      <c r="J929" s="18"/>
      <c r="K929" s="18"/>
      <c r="L929" s="18"/>
    </row>
    <row r="930" spans="2:12" ht="12.75">
      <c r="B930" s="4"/>
      <c r="C930" s="3"/>
      <c r="D930" s="4"/>
      <c r="E930" s="4"/>
      <c r="F930" s="4"/>
      <c r="G930" s="18"/>
      <c r="H930" s="18"/>
      <c r="I930" s="18"/>
      <c r="J930" s="18"/>
      <c r="K930" s="18"/>
      <c r="L930" s="18"/>
    </row>
    <row r="931" spans="2:12" ht="12.75">
      <c r="B931" s="4"/>
      <c r="C931" s="3"/>
      <c r="D931" s="4"/>
      <c r="E931" s="4"/>
      <c r="F931" s="4"/>
      <c r="G931" s="18"/>
      <c r="H931" s="18"/>
      <c r="I931" s="18"/>
      <c r="J931" s="18"/>
      <c r="K931" s="18"/>
      <c r="L931" s="18"/>
    </row>
    <row r="932" spans="2:12" ht="12.75">
      <c r="B932" s="4"/>
      <c r="C932" s="3"/>
      <c r="D932" s="4"/>
      <c r="E932" s="4"/>
      <c r="F932" s="4"/>
      <c r="G932" s="18"/>
      <c r="H932" s="18"/>
      <c r="I932" s="18"/>
      <c r="J932" s="18"/>
      <c r="K932" s="18"/>
      <c r="L932" s="18"/>
    </row>
    <row r="933" spans="2:12" ht="12.75">
      <c r="B933" s="4"/>
      <c r="C933" s="3"/>
      <c r="D933" s="4"/>
      <c r="E933" s="4"/>
      <c r="F933" s="4"/>
      <c r="G933" s="18"/>
      <c r="H933" s="18"/>
      <c r="I933" s="18"/>
      <c r="J933" s="18"/>
      <c r="K933" s="18"/>
      <c r="L933" s="18"/>
    </row>
    <row r="934" spans="2:12" ht="12.75">
      <c r="B934" s="4"/>
      <c r="C934" s="3"/>
      <c r="D934" s="4"/>
      <c r="E934" s="4"/>
      <c r="F934" s="4"/>
      <c r="G934" s="18"/>
      <c r="H934" s="18"/>
      <c r="I934" s="18"/>
      <c r="J934" s="18"/>
      <c r="K934" s="18"/>
      <c r="L934" s="18"/>
    </row>
    <row r="935" spans="2:12" ht="12.75">
      <c r="B935" s="4"/>
      <c r="C935" s="3"/>
      <c r="D935" s="4"/>
      <c r="E935" s="4"/>
      <c r="F935" s="4"/>
      <c r="G935" s="18"/>
      <c r="H935" s="18"/>
      <c r="I935" s="18"/>
      <c r="J935" s="18"/>
      <c r="K935" s="18"/>
      <c r="L935" s="18"/>
    </row>
    <row r="936" spans="2:12" ht="12.75">
      <c r="B936" s="4"/>
      <c r="C936" s="3"/>
      <c r="D936" s="4"/>
      <c r="E936" s="4"/>
      <c r="F936" s="4"/>
      <c r="G936" s="18"/>
      <c r="H936" s="18"/>
      <c r="I936" s="18"/>
      <c r="J936" s="18"/>
      <c r="K936" s="18"/>
      <c r="L936" s="18"/>
    </row>
    <row r="937" spans="2:12" ht="12.75">
      <c r="B937" s="4"/>
      <c r="C937" s="3"/>
      <c r="D937" s="4"/>
      <c r="E937" s="4"/>
      <c r="F937" s="4"/>
      <c r="G937" s="18"/>
      <c r="H937" s="18"/>
      <c r="I937" s="18"/>
      <c r="J937" s="18"/>
      <c r="K937" s="18"/>
      <c r="L937" s="18"/>
    </row>
    <row r="938" spans="2:12" ht="12.75">
      <c r="B938" s="4"/>
      <c r="C938" s="3"/>
      <c r="D938" s="4"/>
      <c r="E938" s="4"/>
      <c r="F938" s="4"/>
      <c r="G938" s="18"/>
      <c r="H938" s="18"/>
      <c r="I938" s="18"/>
      <c r="J938" s="18"/>
      <c r="K938" s="18"/>
      <c r="L938" s="18"/>
    </row>
    <row r="939" spans="2:12" ht="12.75">
      <c r="B939" s="4"/>
      <c r="C939" s="3"/>
      <c r="D939" s="4"/>
      <c r="E939" s="4"/>
      <c r="F939" s="4"/>
      <c r="G939" s="18"/>
      <c r="H939" s="18"/>
      <c r="I939" s="18"/>
      <c r="J939" s="18"/>
      <c r="K939" s="18"/>
      <c r="L939" s="18"/>
    </row>
    <row r="940" spans="2:12" ht="12.75">
      <c r="B940" s="4"/>
      <c r="C940" s="3"/>
      <c r="D940" s="4"/>
      <c r="E940" s="4"/>
      <c r="F940" s="4"/>
      <c r="G940" s="18"/>
      <c r="H940" s="18"/>
      <c r="I940" s="18"/>
      <c r="J940" s="18"/>
      <c r="K940" s="18"/>
      <c r="L940" s="18"/>
    </row>
    <row r="941" spans="2:12" ht="12.75">
      <c r="B941" s="4"/>
      <c r="C941" s="3"/>
      <c r="D941" s="4"/>
      <c r="E941" s="4"/>
      <c r="F941" s="4"/>
      <c r="G941" s="18"/>
      <c r="H941" s="18"/>
      <c r="I941" s="18"/>
      <c r="J941" s="18"/>
      <c r="K941" s="18"/>
      <c r="L941" s="18"/>
    </row>
    <row r="942" spans="2:12" ht="12.75">
      <c r="B942" s="4"/>
      <c r="C942" s="3"/>
      <c r="D942" s="4"/>
      <c r="E942" s="4"/>
      <c r="F942" s="4"/>
      <c r="G942" s="18"/>
      <c r="H942" s="18"/>
      <c r="I942" s="18"/>
      <c r="J942" s="18"/>
      <c r="K942" s="18"/>
      <c r="L942" s="18"/>
    </row>
    <row r="943" spans="2:12" ht="12.75">
      <c r="B943" s="4"/>
      <c r="C943" s="3"/>
      <c r="D943" s="4"/>
      <c r="E943" s="4"/>
      <c r="F943" s="4"/>
      <c r="G943" s="18"/>
      <c r="H943" s="18"/>
      <c r="I943" s="18"/>
      <c r="J943" s="18"/>
      <c r="K943" s="18"/>
      <c r="L943" s="18"/>
    </row>
    <row r="944" spans="2:12" ht="12.75">
      <c r="B944" s="4"/>
      <c r="C944" s="3"/>
      <c r="D944" s="4"/>
      <c r="E944" s="4"/>
      <c r="F944" s="4"/>
      <c r="G944" s="18"/>
      <c r="H944" s="18"/>
      <c r="I944" s="18"/>
      <c r="J944" s="18"/>
      <c r="K944" s="18"/>
      <c r="L944" s="18"/>
    </row>
    <row r="945" spans="2:12" ht="12.75">
      <c r="B945" s="4"/>
      <c r="C945" s="3"/>
      <c r="D945" s="4"/>
      <c r="E945" s="4"/>
      <c r="F945" s="4"/>
      <c r="G945" s="18"/>
      <c r="H945" s="18"/>
      <c r="I945" s="18"/>
      <c r="J945" s="18"/>
      <c r="K945" s="18"/>
      <c r="L945" s="18"/>
    </row>
    <row r="946" spans="2:12" ht="12.75">
      <c r="B946" s="4"/>
      <c r="C946" s="3"/>
      <c r="D946" s="4"/>
      <c r="E946" s="4"/>
      <c r="F946" s="4"/>
      <c r="G946" s="18"/>
      <c r="H946" s="18"/>
      <c r="I946" s="18"/>
      <c r="J946" s="18"/>
      <c r="K946" s="18"/>
      <c r="L946" s="18"/>
    </row>
    <row r="947" spans="2:12" ht="12.75">
      <c r="B947" s="4"/>
      <c r="C947" s="3"/>
      <c r="D947" s="4"/>
      <c r="E947" s="4"/>
      <c r="F947" s="4"/>
      <c r="G947" s="18"/>
      <c r="H947" s="18"/>
      <c r="I947" s="18"/>
      <c r="J947" s="18"/>
      <c r="K947" s="18"/>
      <c r="L947" s="18"/>
    </row>
    <row r="948" spans="2:12" ht="12.75">
      <c r="B948" s="4"/>
      <c r="C948" s="3"/>
      <c r="D948" s="4"/>
      <c r="E948" s="4"/>
      <c r="F948" s="4"/>
      <c r="G948" s="18"/>
      <c r="H948" s="18"/>
      <c r="I948" s="18"/>
      <c r="J948" s="18"/>
      <c r="K948" s="18"/>
      <c r="L948" s="18"/>
    </row>
    <row r="949" spans="2:12" ht="12.75">
      <c r="B949" s="4"/>
      <c r="C949" s="3"/>
      <c r="D949" s="4"/>
      <c r="E949" s="4"/>
      <c r="F949" s="4"/>
      <c r="G949" s="18"/>
      <c r="H949" s="18"/>
      <c r="I949" s="18"/>
      <c r="J949" s="18"/>
      <c r="K949" s="18"/>
      <c r="L949" s="18"/>
    </row>
    <row r="950" spans="2:12" ht="12.75">
      <c r="B950" s="4"/>
      <c r="C950" s="3"/>
      <c r="D950" s="4"/>
      <c r="E950" s="4"/>
      <c r="F950" s="4"/>
      <c r="G950" s="18"/>
      <c r="H950" s="18"/>
      <c r="I950" s="18"/>
      <c r="J950" s="18"/>
      <c r="K950" s="18"/>
      <c r="L950" s="18"/>
    </row>
    <row r="951" spans="2:12" ht="12.75">
      <c r="B951" s="4"/>
      <c r="C951" s="3"/>
      <c r="D951" s="4"/>
      <c r="E951" s="4"/>
      <c r="F951" s="4"/>
      <c r="G951" s="18"/>
      <c r="H951" s="18"/>
      <c r="I951" s="18"/>
      <c r="J951" s="18"/>
      <c r="K951" s="18"/>
      <c r="L951" s="18"/>
    </row>
    <row r="952" spans="2:12" ht="12.75">
      <c r="B952" s="4"/>
      <c r="C952" s="3"/>
      <c r="D952" s="4"/>
      <c r="E952" s="4"/>
      <c r="F952" s="4"/>
      <c r="G952" s="18"/>
      <c r="H952" s="18"/>
      <c r="I952" s="18"/>
      <c r="J952" s="18"/>
      <c r="K952" s="18"/>
      <c r="L952" s="18"/>
    </row>
    <row r="953" spans="2:12" ht="12.75">
      <c r="B953" s="4"/>
      <c r="C953" s="3"/>
      <c r="D953" s="4"/>
      <c r="E953" s="4"/>
      <c r="F953" s="4"/>
      <c r="G953" s="18"/>
      <c r="H953" s="18"/>
      <c r="I953" s="18"/>
      <c r="J953" s="18"/>
      <c r="K953" s="18"/>
      <c r="L953" s="18"/>
    </row>
    <row r="954" spans="2:12" ht="12.75">
      <c r="B954" s="4"/>
      <c r="C954" s="3"/>
      <c r="D954" s="4"/>
      <c r="E954" s="4"/>
      <c r="F954" s="4"/>
      <c r="G954" s="18"/>
      <c r="H954" s="18"/>
      <c r="I954" s="18"/>
      <c r="J954" s="18"/>
      <c r="K954" s="18"/>
      <c r="L954" s="18"/>
    </row>
    <row r="955" spans="2:12" ht="12.75">
      <c r="B955" s="4"/>
      <c r="C955" s="3"/>
      <c r="D955" s="4"/>
      <c r="E955" s="4"/>
      <c r="F955" s="4"/>
      <c r="G955" s="18"/>
      <c r="H955" s="18"/>
      <c r="I955" s="18"/>
      <c r="J955" s="18"/>
      <c r="K955" s="18"/>
      <c r="L955" s="18"/>
    </row>
    <row r="956" spans="2:12" ht="12.75">
      <c r="B956" s="4"/>
      <c r="C956" s="3"/>
      <c r="D956" s="4"/>
      <c r="E956" s="4"/>
      <c r="F956" s="4"/>
      <c r="G956" s="18"/>
      <c r="H956" s="18"/>
      <c r="I956" s="18"/>
      <c r="J956" s="18"/>
      <c r="K956" s="18"/>
      <c r="L956" s="18"/>
    </row>
    <row r="957" spans="2:12" ht="12.75">
      <c r="B957" s="4"/>
      <c r="C957" s="3"/>
      <c r="D957" s="4"/>
      <c r="E957" s="4"/>
      <c r="F957" s="4"/>
      <c r="G957" s="18"/>
      <c r="H957" s="18"/>
      <c r="I957" s="18"/>
      <c r="J957" s="18"/>
      <c r="K957" s="18"/>
      <c r="L957" s="18"/>
    </row>
    <row r="958" spans="2:12" ht="12.75">
      <c r="B958" s="4"/>
      <c r="C958" s="3"/>
      <c r="D958" s="4"/>
      <c r="E958" s="4"/>
      <c r="F958" s="4"/>
      <c r="G958" s="18"/>
      <c r="H958" s="18"/>
      <c r="I958" s="18"/>
      <c r="J958" s="18"/>
      <c r="K958" s="18"/>
      <c r="L958" s="18"/>
    </row>
    <row r="959" spans="2:12" ht="12.75">
      <c r="B959" s="4"/>
      <c r="C959" s="3"/>
      <c r="D959" s="4"/>
      <c r="E959" s="4"/>
      <c r="F959" s="4"/>
      <c r="G959" s="18"/>
      <c r="H959" s="18"/>
      <c r="I959" s="18"/>
      <c r="J959" s="18"/>
      <c r="K959" s="18"/>
      <c r="L959" s="18"/>
    </row>
    <row r="960" spans="2:12" ht="12.75">
      <c r="B960" s="4"/>
      <c r="C960" s="3"/>
      <c r="D960" s="4"/>
      <c r="E960" s="4"/>
      <c r="F960" s="4"/>
      <c r="G960" s="18"/>
      <c r="H960" s="18"/>
      <c r="I960" s="18"/>
      <c r="J960" s="18"/>
      <c r="K960" s="18"/>
      <c r="L960" s="18"/>
    </row>
    <row r="961" spans="2:12" ht="12.75">
      <c r="B961" s="4"/>
      <c r="C961" s="3"/>
      <c r="D961" s="4"/>
      <c r="E961" s="4"/>
      <c r="F961" s="4"/>
      <c r="G961" s="18"/>
      <c r="H961" s="18"/>
      <c r="I961" s="18"/>
      <c r="J961" s="18"/>
      <c r="K961" s="18"/>
      <c r="L961" s="18"/>
    </row>
    <row r="962" spans="2:12" ht="12.75">
      <c r="B962" s="4"/>
      <c r="C962" s="3"/>
      <c r="D962" s="4"/>
      <c r="E962" s="4"/>
      <c r="F962" s="4"/>
      <c r="G962" s="18"/>
      <c r="H962" s="18"/>
      <c r="I962" s="18"/>
      <c r="J962" s="18"/>
      <c r="K962" s="18"/>
      <c r="L962" s="18"/>
    </row>
    <row r="963" spans="2:12" ht="12.75">
      <c r="B963" s="4"/>
      <c r="C963" s="3"/>
      <c r="D963" s="4"/>
      <c r="E963" s="4"/>
      <c r="F963" s="4"/>
      <c r="G963" s="18"/>
      <c r="H963" s="18"/>
      <c r="I963" s="18"/>
      <c r="J963" s="18"/>
      <c r="K963" s="18"/>
      <c r="L963" s="18"/>
    </row>
    <row r="964" spans="2:12" ht="12.75">
      <c r="B964" s="4"/>
      <c r="C964" s="3"/>
      <c r="D964" s="4"/>
      <c r="E964" s="4"/>
      <c r="F964" s="4"/>
      <c r="G964" s="18"/>
      <c r="H964" s="18"/>
      <c r="I964" s="18"/>
      <c r="J964" s="18"/>
      <c r="K964" s="18"/>
      <c r="L964" s="18"/>
    </row>
    <row r="965" spans="2:12" ht="12.75">
      <c r="B965" s="4"/>
      <c r="C965" s="3"/>
      <c r="D965" s="4"/>
      <c r="E965" s="4"/>
      <c r="F965" s="4"/>
      <c r="G965" s="18"/>
      <c r="H965" s="18"/>
      <c r="I965" s="18"/>
      <c r="J965" s="18"/>
      <c r="K965" s="18"/>
      <c r="L965" s="18"/>
    </row>
    <row r="966" spans="2:12" ht="12.75">
      <c r="B966" s="4"/>
      <c r="C966" s="3"/>
      <c r="D966" s="4"/>
      <c r="E966" s="4"/>
      <c r="F966" s="4"/>
      <c r="G966" s="18"/>
      <c r="H966" s="18"/>
      <c r="I966" s="18"/>
      <c r="J966" s="18"/>
      <c r="K966" s="18"/>
      <c r="L966" s="18"/>
    </row>
    <row r="967" spans="2:12" ht="12.75">
      <c r="B967" s="4"/>
      <c r="C967" s="3"/>
      <c r="D967" s="4"/>
      <c r="E967" s="4"/>
      <c r="F967" s="4"/>
      <c r="G967" s="18"/>
      <c r="H967" s="18"/>
      <c r="I967" s="18"/>
      <c r="J967" s="18"/>
      <c r="K967" s="18"/>
      <c r="L967" s="18"/>
    </row>
    <row r="968" spans="2:12" ht="12.75">
      <c r="B968" s="4"/>
      <c r="C968" s="3"/>
      <c r="D968" s="4"/>
      <c r="E968" s="4"/>
      <c r="F968" s="4"/>
      <c r="G968" s="18"/>
      <c r="H968" s="18"/>
      <c r="I968" s="18"/>
      <c r="J968" s="18"/>
      <c r="K968" s="18"/>
      <c r="L968" s="18"/>
    </row>
    <row r="969" spans="2:12" ht="12.75">
      <c r="B969" s="4"/>
      <c r="C969" s="3"/>
      <c r="D969" s="4"/>
      <c r="E969" s="4"/>
      <c r="F969" s="4"/>
      <c r="G969" s="18"/>
      <c r="H969" s="18"/>
      <c r="I969" s="18"/>
      <c r="J969" s="18"/>
      <c r="K969" s="18"/>
      <c r="L969" s="18"/>
    </row>
    <row r="970" spans="2:12" ht="12.75">
      <c r="B970" s="4"/>
      <c r="C970" s="3"/>
      <c r="D970" s="4"/>
      <c r="E970" s="4"/>
      <c r="F970" s="4"/>
      <c r="G970" s="18"/>
      <c r="H970" s="18"/>
      <c r="I970" s="18"/>
      <c r="J970" s="18"/>
      <c r="K970" s="18"/>
      <c r="L970" s="18"/>
    </row>
    <row r="971" spans="2:12" ht="12.75">
      <c r="B971" s="4"/>
      <c r="C971" s="3"/>
      <c r="D971" s="4"/>
      <c r="E971" s="4"/>
      <c r="F971" s="4"/>
      <c r="G971" s="18"/>
      <c r="H971" s="18"/>
      <c r="I971" s="18"/>
      <c r="J971" s="18"/>
      <c r="K971" s="18"/>
      <c r="L971" s="18"/>
    </row>
    <row r="972" spans="2:12" ht="12.75">
      <c r="B972" s="4"/>
      <c r="C972" s="3"/>
      <c r="D972" s="4"/>
      <c r="E972" s="4"/>
      <c r="F972" s="4"/>
      <c r="G972" s="18"/>
      <c r="H972" s="18"/>
      <c r="I972" s="18"/>
      <c r="J972" s="18"/>
      <c r="K972" s="18"/>
      <c r="L972" s="18"/>
    </row>
    <row r="973" spans="2:12" ht="12.75">
      <c r="B973" s="4"/>
      <c r="C973" s="3"/>
      <c r="D973" s="4"/>
      <c r="E973" s="4"/>
      <c r="F973" s="4"/>
      <c r="G973" s="18"/>
      <c r="H973" s="18"/>
      <c r="I973" s="18"/>
      <c r="J973" s="18"/>
      <c r="K973" s="18"/>
      <c r="L973" s="18"/>
    </row>
    <row r="974" spans="2:12" ht="12.75">
      <c r="B974" s="4"/>
      <c r="C974" s="3"/>
      <c r="D974" s="4"/>
      <c r="E974" s="4"/>
      <c r="F974" s="4"/>
      <c r="G974" s="18"/>
      <c r="H974" s="18"/>
      <c r="I974" s="18"/>
      <c r="J974" s="18"/>
      <c r="K974" s="18"/>
      <c r="L974" s="18"/>
    </row>
    <row r="975" spans="2:12" ht="12.75">
      <c r="B975" s="4"/>
      <c r="C975" s="3"/>
      <c r="D975" s="4"/>
      <c r="E975" s="4"/>
      <c r="F975" s="4"/>
      <c r="G975" s="18"/>
      <c r="H975" s="18"/>
      <c r="I975" s="18"/>
      <c r="J975" s="18"/>
      <c r="K975" s="18"/>
      <c r="L975" s="18"/>
    </row>
    <row r="976" spans="2:12" ht="12.75">
      <c r="B976" s="4"/>
      <c r="C976" s="3"/>
      <c r="D976" s="4"/>
      <c r="E976" s="4"/>
      <c r="F976" s="4"/>
      <c r="G976" s="18"/>
      <c r="H976" s="18"/>
      <c r="I976" s="18"/>
      <c r="J976" s="18"/>
      <c r="K976" s="18"/>
      <c r="L976" s="18"/>
    </row>
    <row r="977" spans="2:12" ht="12.75">
      <c r="B977" s="4"/>
      <c r="C977" s="3"/>
      <c r="D977" s="4"/>
      <c r="E977" s="4"/>
      <c r="F977" s="4"/>
      <c r="G977" s="18"/>
      <c r="H977" s="18"/>
      <c r="I977" s="18"/>
      <c r="J977" s="18"/>
      <c r="K977" s="18"/>
      <c r="L977" s="18"/>
    </row>
    <row r="978" spans="2:12" ht="12.75">
      <c r="B978" s="4"/>
      <c r="C978" s="3"/>
      <c r="D978" s="4"/>
      <c r="E978" s="4"/>
      <c r="F978" s="4"/>
      <c r="G978" s="18"/>
      <c r="H978" s="18"/>
      <c r="I978" s="18"/>
      <c r="J978" s="18"/>
      <c r="K978" s="18"/>
      <c r="L978" s="18"/>
    </row>
    <row r="979" spans="2:12" ht="12.75">
      <c r="B979" s="4"/>
      <c r="C979" s="3"/>
      <c r="D979" s="4"/>
      <c r="E979" s="4"/>
      <c r="F979" s="4"/>
      <c r="G979" s="18"/>
      <c r="H979" s="18"/>
      <c r="I979" s="18"/>
      <c r="J979" s="18"/>
      <c r="K979" s="18"/>
      <c r="L979" s="18"/>
    </row>
    <row r="980" spans="2:12" ht="12.75">
      <c r="B980" s="4"/>
      <c r="C980" s="3"/>
      <c r="D980" s="4"/>
      <c r="E980" s="4"/>
      <c r="F980" s="4"/>
      <c r="G980" s="18"/>
      <c r="H980" s="18"/>
      <c r="I980" s="18"/>
      <c r="J980" s="18"/>
      <c r="K980" s="18"/>
      <c r="L980" s="18"/>
    </row>
    <row r="981" spans="2:12" ht="12.75">
      <c r="B981" s="4"/>
      <c r="C981" s="3"/>
      <c r="D981" s="4"/>
      <c r="E981" s="4"/>
      <c r="F981" s="4"/>
      <c r="G981" s="18"/>
      <c r="H981" s="18"/>
      <c r="I981" s="18"/>
      <c r="J981" s="18"/>
      <c r="K981" s="18"/>
      <c r="L981" s="18"/>
    </row>
    <row r="982" spans="2:12" ht="12.75">
      <c r="B982" s="4"/>
      <c r="C982" s="3"/>
      <c r="D982" s="4"/>
      <c r="E982" s="4"/>
      <c r="F982" s="4"/>
      <c r="G982" s="18"/>
      <c r="H982" s="18"/>
      <c r="I982" s="18"/>
      <c r="J982" s="18"/>
      <c r="K982" s="18"/>
      <c r="L982" s="18"/>
    </row>
    <row r="983" spans="2:12" ht="12.75">
      <c r="B983" s="4"/>
      <c r="C983" s="3"/>
      <c r="D983" s="4"/>
      <c r="E983" s="4"/>
      <c r="F983" s="4"/>
      <c r="G983" s="18"/>
      <c r="H983" s="18"/>
      <c r="I983" s="18"/>
      <c r="J983" s="18"/>
      <c r="K983" s="18"/>
      <c r="L983" s="18"/>
    </row>
    <row r="984" spans="2:12" ht="12.75">
      <c r="B984" s="4"/>
      <c r="C984" s="3"/>
      <c r="D984" s="4"/>
      <c r="E984" s="4"/>
      <c r="F984" s="4"/>
      <c r="G984" s="18"/>
      <c r="H984" s="18"/>
      <c r="I984" s="18"/>
      <c r="J984" s="18"/>
      <c r="K984" s="18"/>
      <c r="L984" s="18"/>
    </row>
    <row r="985" spans="2:12" ht="12.75">
      <c r="B985" s="4"/>
      <c r="C985" s="3"/>
      <c r="D985" s="4"/>
      <c r="E985" s="4"/>
      <c r="F985" s="4"/>
      <c r="G985" s="18"/>
      <c r="H985" s="18"/>
      <c r="I985" s="18"/>
      <c r="J985" s="18"/>
      <c r="K985" s="18"/>
      <c r="L985" s="18"/>
    </row>
    <row r="986" spans="2:12" ht="12.75">
      <c r="B986" s="4"/>
      <c r="C986" s="3"/>
      <c r="D986" s="4"/>
      <c r="E986" s="4"/>
      <c r="F986" s="4"/>
      <c r="G986" s="18"/>
      <c r="H986" s="18"/>
      <c r="I986" s="18"/>
      <c r="J986" s="18"/>
      <c r="K986" s="18"/>
      <c r="L986" s="18"/>
    </row>
    <row r="987" spans="2:12" ht="12.75">
      <c r="B987" s="4"/>
      <c r="C987" s="3"/>
      <c r="D987" s="4"/>
      <c r="E987" s="4"/>
      <c r="F987" s="4"/>
      <c r="G987" s="18"/>
      <c r="H987" s="18"/>
      <c r="I987" s="18"/>
      <c r="J987" s="18"/>
      <c r="K987" s="18"/>
      <c r="L987" s="18"/>
    </row>
    <row r="988" spans="2:12" ht="12.75">
      <c r="B988" s="4"/>
      <c r="C988" s="3"/>
      <c r="D988" s="4"/>
      <c r="E988" s="4"/>
      <c r="F988" s="4"/>
      <c r="G988" s="18"/>
      <c r="H988" s="18"/>
      <c r="I988" s="18"/>
      <c r="J988" s="18"/>
      <c r="K988" s="18"/>
      <c r="L988" s="18"/>
    </row>
    <row r="989" spans="2:12" ht="12.75">
      <c r="B989" s="4"/>
      <c r="C989" s="3"/>
      <c r="D989" s="4"/>
      <c r="E989" s="4"/>
      <c r="F989" s="4"/>
      <c r="G989" s="18"/>
      <c r="H989" s="18"/>
      <c r="I989" s="18"/>
      <c r="J989" s="18"/>
      <c r="K989" s="18"/>
      <c r="L989" s="18"/>
    </row>
    <row r="990" spans="2:12" ht="12.75">
      <c r="B990" s="4"/>
      <c r="C990" s="3"/>
      <c r="D990" s="4"/>
      <c r="E990" s="4"/>
      <c r="F990" s="4"/>
      <c r="G990" s="18"/>
      <c r="H990" s="18"/>
      <c r="I990" s="18"/>
      <c r="J990" s="18"/>
      <c r="K990" s="18"/>
      <c r="L990" s="18"/>
    </row>
    <row r="991" spans="2:12" ht="12.75">
      <c r="B991" s="4"/>
      <c r="C991" s="3"/>
      <c r="D991" s="4"/>
      <c r="E991" s="4"/>
      <c r="F991" s="4"/>
      <c r="G991" s="18"/>
      <c r="H991" s="18"/>
      <c r="I991" s="18"/>
      <c r="J991" s="18"/>
      <c r="K991" s="18"/>
      <c r="L991" s="18"/>
    </row>
    <row r="992" spans="2:12" ht="12.75">
      <c r="B992" s="4"/>
      <c r="C992" s="3"/>
      <c r="D992" s="4"/>
      <c r="E992" s="4"/>
      <c r="F992" s="4"/>
      <c r="G992" s="18"/>
      <c r="H992" s="18"/>
      <c r="I992" s="18"/>
      <c r="J992" s="18"/>
      <c r="K992" s="18"/>
      <c r="L992" s="18"/>
    </row>
    <row r="993" spans="2:12" ht="12.75">
      <c r="B993" s="4"/>
      <c r="C993" s="3"/>
      <c r="D993" s="4"/>
      <c r="E993" s="4"/>
      <c r="F993" s="4"/>
      <c r="G993" s="18"/>
      <c r="H993" s="18"/>
      <c r="I993" s="18"/>
      <c r="J993" s="18"/>
      <c r="K993" s="18"/>
      <c r="L993" s="18"/>
    </row>
    <row r="994" spans="2:12" ht="12.75">
      <c r="B994" s="4"/>
      <c r="C994" s="3"/>
      <c r="D994" s="4"/>
      <c r="E994" s="4"/>
      <c r="F994" s="4"/>
      <c r="G994" s="18"/>
      <c r="H994" s="18"/>
      <c r="I994" s="18"/>
      <c r="J994" s="18"/>
      <c r="K994" s="18"/>
      <c r="L994" s="18"/>
    </row>
    <row r="995" spans="2:12" ht="12.75">
      <c r="B995" s="4"/>
      <c r="C995" s="3"/>
      <c r="D995" s="4"/>
      <c r="E995" s="4"/>
      <c r="F995" s="4"/>
      <c r="G995" s="18"/>
      <c r="H995" s="18"/>
      <c r="I995" s="18"/>
      <c r="J995" s="18"/>
      <c r="K995" s="18"/>
      <c r="L995" s="18"/>
    </row>
    <row r="996" spans="2:12" ht="12.75">
      <c r="B996" s="4"/>
      <c r="C996" s="3"/>
      <c r="D996" s="4"/>
      <c r="E996" s="4"/>
      <c r="F996" s="4"/>
      <c r="G996" s="18"/>
      <c r="H996" s="18"/>
      <c r="I996" s="18"/>
      <c r="J996" s="18"/>
      <c r="K996" s="18"/>
      <c r="L996" s="18"/>
    </row>
    <row r="997" spans="2:12" ht="12.75">
      <c r="B997" s="4"/>
      <c r="C997" s="3"/>
      <c r="D997" s="4"/>
      <c r="E997" s="4"/>
      <c r="F997" s="4"/>
      <c r="G997" s="18"/>
      <c r="H997" s="18"/>
      <c r="I997" s="18"/>
      <c r="J997" s="18"/>
      <c r="K997" s="18"/>
      <c r="L997" s="18"/>
    </row>
    <row r="998" spans="2:12" ht="12.75">
      <c r="B998" s="4"/>
      <c r="C998" s="3"/>
      <c r="D998" s="4"/>
      <c r="E998" s="4"/>
      <c r="F998" s="4"/>
      <c r="G998" s="18"/>
      <c r="H998" s="18"/>
      <c r="I998" s="18"/>
      <c r="J998" s="18"/>
      <c r="K998" s="18"/>
      <c r="L998" s="18"/>
    </row>
    <row r="999" spans="2:12" ht="12.75">
      <c r="B999" s="4"/>
      <c r="C999" s="3"/>
      <c r="D999" s="4"/>
      <c r="E999" s="4"/>
      <c r="F999" s="4"/>
      <c r="G999" s="18"/>
      <c r="H999" s="18"/>
      <c r="I999" s="18"/>
      <c r="J999" s="18"/>
      <c r="K999" s="18"/>
      <c r="L999" s="18"/>
    </row>
    <row r="1000" spans="2:12" ht="12.75">
      <c r="B1000" s="4"/>
      <c r="C1000" s="3"/>
      <c r="D1000" s="4"/>
      <c r="E1000" s="4"/>
      <c r="F1000" s="4"/>
      <c r="G1000" s="18"/>
      <c r="H1000" s="18"/>
      <c r="I1000" s="18"/>
      <c r="J1000" s="18"/>
      <c r="K1000" s="18"/>
      <c r="L1000" s="18"/>
    </row>
    <row r="1001" spans="2:12" ht="12.75">
      <c r="B1001" s="4"/>
      <c r="C1001" s="3"/>
      <c r="D1001" s="4"/>
      <c r="E1001" s="4"/>
      <c r="F1001" s="4"/>
      <c r="G1001" s="18"/>
      <c r="H1001" s="18"/>
      <c r="I1001" s="18"/>
      <c r="J1001" s="18"/>
      <c r="K1001" s="18"/>
      <c r="L1001" s="18"/>
    </row>
    <row r="1002" spans="2:12" ht="12.75">
      <c r="B1002" s="4"/>
      <c r="C1002" s="3"/>
      <c r="D1002" s="4"/>
      <c r="E1002" s="4"/>
      <c r="F1002" s="4"/>
      <c r="G1002" s="18"/>
      <c r="H1002" s="18"/>
      <c r="I1002" s="18"/>
      <c r="J1002" s="18"/>
      <c r="K1002" s="18"/>
      <c r="L1002" s="18"/>
    </row>
    <row r="1003" spans="2:12" ht="12.75">
      <c r="B1003" s="4"/>
      <c r="C1003" s="3"/>
      <c r="D1003" s="4"/>
      <c r="E1003" s="4"/>
      <c r="F1003" s="4"/>
      <c r="G1003" s="18"/>
      <c r="H1003" s="18"/>
      <c r="I1003" s="18"/>
      <c r="J1003" s="18"/>
      <c r="K1003" s="18"/>
      <c r="L1003" s="18"/>
    </row>
    <row r="1004" spans="2:12" ht="12.75">
      <c r="B1004" s="4"/>
      <c r="C1004" s="3"/>
      <c r="D1004" s="4"/>
      <c r="E1004" s="4"/>
      <c r="F1004" s="4"/>
      <c r="G1004" s="18"/>
      <c r="H1004" s="18"/>
      <c r="I1004" s="18"/>
      <c r="J1004" s="18"/>
      <c r="K1004" s="18"/>
      <c r="L1004" s="18"/>
    </row>
    <row r="1005" spans="2:12" ht="12.75">
      <c r="B1005" s="4"/>
      <c r="C1005" s="3"/>
      <c r="D1005" s="4"/>
      <c r="E1005" s="4"/>
      <c r="F1005" s="4"/>
      <c r="G1005" s="18"/>
      <c r="H1005" s="18"/>
      <c r="I1005" s="18"/>
      <c r="J1005" s="18"/>
      <c r="K1005" s="18"/>
      <c r="L1005" s="18"/>
    </row>
    <row r="1006" spans="2:12" ht="12.75">
      <c r="B1006" s="4"/>
      <c r="C1006" s="3"/>
      <c r="D1006" s="4"/>
      <c r="E1006" s="4"/>
      <c r="F1006" s="4"/>
      <c r="G1006" s="18"/>
      <c r="H1006" s="18"/>
      <c r="I1006" s="18"/>
      <c r="J1006" s="18"/>
      <c r="K1006" s="18"/>
      <c r="L1006" s="18"/>
    </row>
    <row r="1007" spans="2:12" ht="12.75">
      <c r="B1007" s="4"/>
      <c r="C1007" s="3"/>
      <c r="D1007" s="4"/>
      <c r="E1007" s="4"/>
      <c r="F1007" s="4"/>
      <c r="G1007" s="18"/>
      <c r="H1007" s="18"/>
      <c r="I1007" s="18"/>
      <c r="J1007" s="18"/>
      <c r="K1007" s="18"/>
      <c r="L1007" s="18"/>
    </row>
    <row r="1008" spans="2:12" ht="12.75">
      <c r="B1008" s="4"/>
      <c r="C1008" s="3"/>
      <c r="D1008" s="4"/>
      <c r="E1008" s="4"/>
      <c r="F1008" s="4"/>
      <c r="G1008" s="18"/>
      <c r="H1008" s="18"/>
      <c r="I1008" s="18"/>
      <c r="J1008" s="18"/>
      <c r="K1008" s="18"/>
      <c r="L1008" s="18"/>
    </row>
    <row r="1009" spans="2:12" ht="12.75">
      <c r="B1009" s="4"/>
      <c r="C1009" s="3"/>
      <c r="D1009" s="4"/>
      <c r="E1009" s="4"/>
      <c r="F1009" s="4"/>
      <c r="G1009" s="18"/>
      <c r="H1009" s="18"/>
      <c r="I1009" s="18"/>
      <c r="J1009" s="18"/>
      <c r="K1009" s="18"/>
      <c r="L1009" s="18"/>
    </row>
    <row r="1010" spans="2:12" ht="12.75">
      <c r="B1010" s="4"/>
      <c r="C1010" s="3"/>
      <c r="D1010" s="4"/>
      <c r="E1010" s="4"/>
      <c r="F1010" s="4"/>
      <c r="G1010" s="18"/>
      <c r="H1010" s="18"/>
      <c r="I1010" s="18"/>
      <c r="J1010" s="18"/>
      <c r="K1010" s="18"/>
      <c r="L1010" s="18"/>
    </row>
    <row r="1011" spans="2:12" ht="12.75">
      <c r="B1011" s="4"/>
      <c r="C1011" s="3"/>
      <c r="D1011" s="4"/>
      <c r="E1011" s="4"/>
      <c r="F1011" s="4"/>
      <c r="G1011" s="18"/>
      <c r="H1011" s="18"/>
      <c r="I1011" s="18"/>
      <c r="J1011" s="18"/>
      <c r="K1011" s="18"/>
      <c r="L1011" s="18"/>
    </row>
    <row r="1012" spans="2:12" ht="12.75">
      <c r="B1012" s="4"/>
      <c r="C1012" s="3"/>
      <c r="D1012" s="4"/>
      <c r="E1012" s="4"/>
      <c r="F1012" s="4"/>
      <c r="G1012" s="18"/>
      <c r="H1012" s="18"/>
      <c r="I1012" s="18"/>
      <c r="J1012" s="18"/>
      <c r="K1012" s="18"/>
      <c r="L1012" s="18"/>
    </row>
    <row r="1013" spans="2:12" ht="12.75">
      <c r="B1013" s="4"/>
      <c r="C1013" s="3"/>
      <c r="D1013" s="4"/>
      <c r="E1013" s="4"/>
      <c r="F1013" s="4"/>
      <c r="G1013" s="18"/>
      <c r="H1013" s="18"/>
      <c r="I1013" s="18"/>
      <c r="J1013" s="18"/>
      <c r="K1013" s="18"/>
      <c r="L1013" s="18"/>
    </row>
    <row r="1014" spans="2:12" ht="12.75">
      <c r="B1014" s="4"/>
      <c r="C1014" s="3"/>
      <c r="D1014" s="4"/>
      <c r="E1014" s="4"/>
      <c r="F1014" s="4"/>
      <c r="G1014" s="18"/>
      <c r="H1014" s="18"/>
      <c r="I1014" s="18"/>
      <c r="J1014" s="18"/>
      <c r="K1014" s="18"/>
      <c r="L1014" s="18"/>
    </row>
    <row r="1015" spans="2:12" ht="12.75">
      <c r="B1015" s="4"/>
      <c r="C1015" s="3"/>
      <c r="D1015" s="4"/>
      <c r="E1015" s="4"/>
      <c r="F1015" s="4"/>
      <c r="G1015" s="18"/>
      <c r="H1015" s="18"/>
      <c r="I1015" s="18"/>
      <c r="J1015" s="18"/>
      <c r="K1015" s="18"/>
      <c r="L1015" s="18"/>
    </row>
    <row r="1016" spans="2:12" ht="12.75">
      <c r="B1016" s="4"/>
      <c r="C1016" s="3"/>
      <c r="D1016" s="4"/>
      <c r="E1016" s="4"/>
      <c r="F1016" s="4"/>
      <c r="G1016" s="18"/>
      <c r="H1016" s="18"/>
      <c r="I1016" s="18"/>
      <c r="J1016" s="18"/>
      <c r="K1016" s="18"/>
      <c r="L1016" s="18"/>
    </row>
    <row r="1017" spans="2:12" ht="12.75">
      <c r="B1017" s="4"/>
      <c r="C1017" s="3"/>
      <c r="D1017" s="4"/>
      <c r="E1017" s="4"/>
      <c r="F1017" s="4"/>
      <c r="G1017" s="18"/>
      <c r="H1017" s="18"/>
      <c r="I1017" s="18"/>
      <c r="J1017" s="18"/>
      <c r="K1017" s="18"/>
      <c r="L1017" s="18"/>
    </row>
    <row r="1018" spans="2:12" ht="12.75">
      <c r="B1018" s="4"/>
      <c r="C1018" s="3"/>
      <c r="D1018" s="4"/>
      <c r="E1018" s="4"/>
      <c r="F1018" s="4"/>
      <c r="G1018" s="18"/>
      <c r="H1018" s="18"/>
      <c r="I1018" s="18"/>
      <c r="J1018" s="18"/>
      <c r="K1018" s="18"/>
      <c r="L1018" s="18"/>
    </row>
    <row r="1019" spans="2:12" ht="12.75">
      <c r="B1019" s="4"/>
      <c r="C1019" s="3"/>
      <c r="D1019" s="4"/>
      <c r="E1019" s="4"/>
      <c r="F1019" s="4"/>
      <c r="G1019" s="18"/>
      <c r="H1019" s="18"/>
      <c r="I1019" s="18"/>
      <c r="J1019" s="18"/>
      <c r="K1019" s="18"/>
      <c r="L1019" s="18"/>
    </row>
    <row r="1020" spans="2:12" ht="12.75">
      <c r="B1020" s="4"/>
      <c r="C1020" s="3"/>
      <c r="D1020" s="4"/>
      <c r="E1020" s="4"/>
      <c r="F1020" s="4"/>
      <c r="G1020" s="18"/>
      <c r="H1020" s="18"/>
      <c r="I1020" s="18"/>
      <c r="J1020" s="18"/>
      <c r="K1020" s="18"/>
      <c r="L1020" s="18"/>
    </row>
    <row r="1021" spans="2:12" ht="12.75">
      <c r="B1021" s="4"/>
      <c r="C1021" s="3"/>
      <c r="D1021" s="4"/>
      <c r="E1021" s="4"/>
      <c r="F1021" s="4"/>
      <c r="G1021" s="18"/>
      <c r="H1021" s="18"/>
      <c r="I1021" s="18"/>
      <c r="J1021" s="18"/>
      <c r="K1021" s="18"/>
      <c r="L1021" s="18"/>
    </row>
    <row r="1022" spans="2:12" ht="12.75">
      <c r="B1022" s="4"/>
      <c r="C1022" s="3"/>
      <c r="D1022" s="4"/>
      <c r="E1022" s="4"/>
      <c r="F1022" s="4"/>
      <c r="G1022" s="18"/>
      <c r="H1022" s="18"/>
      <c r="I1022" s="18"/>
      <c r="J1022" s="18"/>
      <c r="K1022" s="18"/>
      <c r="L1022" s="18"/>
    </row>
    <row r="1023" spans="2:12" ht="12.75">
      <c r="B1023" s="4"/>
      <c r="C1023" s="3"/>
      <c r="D1023" s="4"/>
      <c r="E1023" s="4"/>
      <c r="F1023" s="4"/>
      <c r="G1023" s="18"/>
      <c r="H1023" s="18"/>
      <c r="I1023" s="18"/>
      <c r="J1023" s="18"/>
      <c r="K1023" s="18"/>
      <c r="L1023" s="18"/>
    </row>
    <row r="1024" spans="2:12" ht="12.75">
      <c r="B1024" s="4"/>
      <c r="C1024" s="3"/>
      <c r="D1024" s="4"/>
      <c r="E1024" s="4"/>
      <c r="F1024" s="4"/>
      <c r="G1024" s="18"/>
      <c r="H1024" s="18"/>
      <c r="I1024" s="18"/>
      <c r="J1024" s="18"/>
      <c r="K1024" s="18"/>
      <c r="L1024" s="18"/>
    </row>
    <row r="1025" spans="2:12" ht="12.75">
      <c r="B1025" s="4"/>
      <c r="C1025" s="3"/>
      <c r="D1025" s="4"/>
      <c r="E1025" s="4"/>
      <c r="F1025" s="4"/>
      <c r="G1025" s="18"/>
      <c r="H1025" s="18"/>
      <c r="I1025" s="18"/>
      <c r="J1025" s="18"/>
      <c r="K1025" s="18"/>
      <c r="L1025" s="18"/>
    </row>
    <row r="1026" spans="2:12" ht="12.75">
      <c r="B1026" s="4"/>
      <c r="C1026" s="3"/>
      <c r="D1026" s="4"/>
      <c r="E1026" s="4"/>
      <c r="F1026" s="4"/>
      <c r="G1026" s="18"/>
      <c r="H1026" s="18"/>
      <c r="I1026" s="18"/>
      <c r="J1026" s="18"/>
      <c r="K1026" s="18"/>
      <c r="L1026" s="18"/>
    </row>
    <row r="1027" spans="2:12" ht="12.75">
      <c r="B1027" s="4"/>
      <c r="C1027" s="3"/>
      <c r="D1027" s="4"/>
      <c r="E1027" s="4"/>
      <c r="F1027" s="4"/>
      <c r="G1027" s="18"/>
      <c r="H1027" s="18"/>
      <c r="I1027" s="18"/>
      <c r="J1027" s="18"/>
      <c r="K1027" s="18"/>
      <c r="L1027" s="18"/>
    </row>
    <row r="1028" spans="2:12" ht="12.75">
      <c r="B1028" s="4"/>
      <c r="C1028" s="3"/>
      <c r="D1028" s="4"/>
      <c r="E1028" s="4"/>
      <c r="F1028" s="4"/>
      <c r="G1028" s="18"/>
      <c r="H1028" s="18"/>
      <c r="I1028" s="18"/>
      <c r="J1028" s="18"/>
      <c r="K1028" s="18"/>
      <c r="L1028" s="18"/>
    </row>
    <row r="1029" spans="2:12" ht="12.75">
      <c r="B1029" s="4"/>
      <c r="C1029" s="3"/>
      <c r="D1029" s="4"/>
      <c r="E1029" s="4"/>
      <c r="F1029" s="4"/>
      <c r="G1029" s="18"/>
      <c r="H1029" s="18"/>
      <c r="I1029" s="18"/>
      <c r="J1029" s="18"/>
      <c r="K1029" s="18"/>
      <c r="L1029" s="18"/>
    </row>
    <row r="1030" spans="2:12" ht="12.75">
      <c r="B1030" s="4"/>
      <c r="C1030" s="3"/>
      <c r="D1030" s="4"/>
      <c r="E1030" s="4"/>
      <c r="F1030" s="4"/>
      <c r="G1030" s="18"/>
      <c r="H1030" s="18"/>
      <c r="I1030" s="18"/>
      <c r="J1030" s="18"/>
      <c r="K1030" s="18"/>
      <c r="L1030" s="18"/>
    </row>
    <row r="1031" spans="2:12" ht="12.75">
      <c r="B1031" s="4"/>
      <c r="C1031" s="3"/>
      <c r="D1031" s="4"/>
      <c r="E1031" s="4"/>
      <c r="F1031" s="4"/>
      <c r="G1031" s="18"/>
      <c r="H1031" s="18"/>
      <c r="I1031" s="18"/>
      <c r="J1031" s="18"/>
      <c r="K1031" s="18"/>
      <c r="L1031" s="18"/>
    </row>
    <row r="1032" spans="2:12" ht="12.75">
      <c r="B1032" s="4"/>
      <c r="C1032" s="3"/>
      <c r="D1032" s="4"/>
      <c r="E1032" s="4"/>
      <c r="F1032" s="4"/>
      <c r="G1032" s="18"/>
      <c r="H1032" s="18"/>
      <c r="I1032" s="18"/>
      <c r="J1032" s="18"/>
      <c r="K1032" s="18"/>
      <c r="L1032" s="18"/>
    </row>
    <row r="1033" spans="2:12" ht="12.75">
      <c r="B1033" s="4"/>
      <c r="C1033" s="3"/>
      <c r="D1033" s="4"/>
      <c r="E1033" s="4"/>
      <c r="F1033" s="4"/>
      <c r="G1033" s="18"/>
      <c r="H1033" s="18"/>
      <c r="I1033" s="18"/>
      <c r="J1033" s="18"/>
      <c r="K1033" s="18"/>
      <c r="L1033" s="18"/>
    </row>
    <row r="1034" spans="2:12" ht="12.75">
      <c r="B1034" s="4"/>
      <c r="C1034" s="3"/>
      <c r="D1034" s="4"/>
      <c r="E1034" s="4"/>
      <c r="F1034" s="4"/>
      <c r="G1034" s="18"/>
      <c r="H1034" s="18"/>
      <c r="I1034" s="18"/>
      <c r="J1034" s="18"/>
      <c r="K1034" s="18"/>
      <c r="L1034" s="18"/>
    </row>
    <row r="1035" spans="2:12" ht="12.75">
      <c r="B1035" s="4"/>
      <c r="C1035" s="3"/>
      <c r="D1035" s="4"/>
      <c r="E1035" s="4"/>
      <c r="F1035" s="4"/>
      <c r="G1035" s="18"/>
      <c r="H1035" s="18"/>
      <c r="I1035" s="18"/>
      <c r="J1035" s="18"/>
      <c r="K1035" s="18"/>
      <c r="L1035" s="18"/>
    </row>
    <row r="1036" spans="2:12" ht="12.75">
      <c r="B1036" s="4"/>
      <c r="C1036" s="3"/>
      <c r="D1036" s="4"/>
      <c r="E1036" s="4"/>
      <c r="F1036" s="4"/>
      <c r="G1036" s="18"/>
      <c r="H1036" s="18"/>
      <c r="I1036" s="18"/>
      <c r="J1036" s="18"/>
      <c r="K1036" s="18"/>
      <c r="L1036" s="18"/>
    </row>
    <row r="1037" spans="2:12" ht="12.75">
      <c r="B1037" s="4"/>
      <c r="C1037" s="3"/>
      <c r="D1037" s="4"/>
      <c r="E1037" s="4"/>
      <c r="F1037" s="4"/>
      <c r="G1037" s="18"/>
      <c r="H1037" s="18"/>
      <c r="I1037" s="18"/>
      <c r="J1037" s="18"/>
      <c r="K1037" s="18"/>
      <c r="L1037" s="18"/>
    </row>
    <row r="1038" spans="2:12" ht="12.75">
      <c r="B1038" s="4"/>
      <c r="C1038" s="3"/>
      <c r="D1038" s="4"/>
      <c r="E1038" s="4"/>
      <c r="F1038" s="4"/>
      <c r="G1038" s="18"/>
      <c r="H1038" s="18"/>
      <c r="I1038" s="18"/>
      <c r="J1038" s="18"/>
      <c r="K1038" s="18"/>
      <c r="L1038" s="18"/>
    </row>
    <row r="1039" spans="2:12" ht="12.75">
      <c r="B1039" s="4"/>
      <c r="C1039" s="3"/>
      <c r="D1039" s="4"/>
      <c r="E1039" s="4"/>
      <c r="F1039" s="4"/>
      <c r="G1039" s="18"/>
      <c r="H1039" s="18"/>
      <c r="I1039" s="18"/>
      <c r="J1039" s="18"/>
      <c r="K1039" s="18"/>
      <c r="L1039" s="18"/>
    </row>
    <row r="1040" spans="2:12" ht="12.75">
      <c r="B1040" s="4"/>
      <c r="C1040" s="3"/>
      <c r="D1040" s="4"/>
      <c r="E1040" s="4"/>
      <c r="F1040" s="4"/>
      <c r="G1040" s="18"/>
      <c r="H1040" s="18"/>
      <c r="I1040" s="18"/>
      <c r="J1040" s="18"/>
      <c r="K1040" s="18"/>
      <c r="L1040" s="18"/>
    </row>
    <row r="1041" spans="2:12" ht="12.75">
      <c r="B1041" s="4"/>
      <c r="C1041" s="3"/>
      <c r="D1041" s="4"/>
      <c r="E1041" s="4"/>
      <c r="F1041" s="4"/>
      <c r="G1041" s="18"/>
      <c r="H1041" s="18"/>
      <c r="I1041" s="18"/>
      <c r="J1041" s="18"/>
      <c r="K1041" s="18"/>
      <c r="L1041" s="18"/>
    </row>
    <row r="1042" spans="2:12" ht="12.75">
      <c r="B1042" s="4"/>
      <c r="C1042" s="3"/>
      <c r="D1042" s="4"/>
      <c r="E1042" s="4"/>
      <c r="F1042" s="4"/>
      <c r="G1042" s="18"/>
      <c r="H1042" s="18"/>
      <c r="I1042" s="18"/>
      <c r="J1042" s="18"/>
      <c r="K1042" s="18"/>
      <c r="L1042" s="18"/>
    </row>
    <row r="1043" spans="2:12" ht="12.75">
      <c r="B1043" s="4"/>
      <c r="C1043" s="3"/>
      <c r="D1043" s="4"/>
      <c r="E1043" s="4"/>
      <c r="F1043" s="4"/>
      <c r="G1043" s="18"/>
      <c r="H1043" s="18"/>
      <c r="I1043" s="18"/>
      <c r="J1043" s="18"/>
      <c r="K1043" s="18"/>
      <c r="L1043" s="18"/>
    </row>
    <row r="1044" spans="2:12" ht="12.75">
      <c r="B1044" s="4"/>
      <c r="C1044" s="3"/>
      <c r="D1044" s="4"/>
      <c r="E1044" s="4"/>
      <c r="F1044" s="4"/>
      <c r="G1044" s="18"/>
      <c r="H1044" s="18"/>
      <c r="I1044" s="18"/>
      <c r="J1044" s="18"/>
      <c r="K1044" s="18"/>
      <c r="L1044" s="18"/>
    </row>
    <row r="1045" spans="2:12" ht="12.75">
      <c r="B1045" s="4"/>
      <c r="C1045" s="3"/>
      <c r="D1045" s="4"/>
      <c r="E1045" s="4"/>
      <c r="F1045" s="4"/>
      <c r="G1045" s="18"/>
      <c r="H1045" s="18"/>
      <c r="I1045" s="18"/>
      <c r="J1045" s="18"/>
      <c r="K1045" s="18"/>
      <c r="L1045" s="18"/>
    </row>
    <row r="1046" spans="2:12" ht="12.75">
      <c r="B1046" s="4"/>
      <c r="C1046" s="3"/>
      <c r="D1046" s="4"/>
      <c r="E1046" s="4"/>
      <c r="F1046" s="4"/>
      <c r="G1046" s="18"/>
      <c r="H1046" s="18"/>
      <c r="I1046" s="18"/>
      <c r="J1046" s="18"/>
      <c r="K1046" s="18"/>
      <c r="L1046" s="18"/>
    </row>
    <row r="1047" spans="2:12" ht="12.75">
      <c r="B1047" s="4"/>
      <c r="C1047" s="3"/>
      <c r="D1047" s="4"/>
      <c r="E1047" s="4"/>
      <c r="F1047" s="4"/>
      <c r="G1047" s="18"/>
      <c r="H1047" s="18"/>
      <c r="I1047" s="18"/>
      <c r="J1047" s="18"/>
      <c r="K1047" s="18"/>
      <c r="L1047" s="18"/>
    </row>
    <row r="1048" spans="2:12" ht="12.75">
      <c r="B1048" s="4"/>
      <c r="C1048" s="3"/>
      <c r="D1048" s="4"/>
      <c r="E1048" s="4"/>
      <c r="F1048" s="4"/>
      <c r="G1048" s="18"/>
      <c r="H1048" s="18"/>
      <c r="I1048" s="18"/>
      <c r="J1048" s="18"/>
      <c r="K1048" s="18"/>
      <c r="L1048" s="18"/>
    </row>
    <row r="1049" spans="2:12" ht="12.75">
      <c r="B1049" s="4"/>
      <c r="C1049" s="3"/>
      <c r="D1049" s="4"/>
      <c r="E1049" s="4"/>
      <c r="F1049" s="4"/>
      <c r="G1049" s="18"/>
      <c r="H1049" s="18"/>
      <c r="I1049" s="18"/>
      <c r="J1049" s="18"/>
      <c r="K1049" s="18"/>
      <c r="L1049" s="18"/>
    </row>
    <row r="1050" spans="2:12" ht="12.75">
      <c r="B1050" s="4"/>
      <c r="C1050" s="3"/>
      <c r="D1050" s="4"/>
      <c r="E1050" s="4"/>
      <c r="F1050" s="4"/>
      <c r="G1050" s="18"/>
      <c r="H1050" s="18"/>
      <c r="I1050" s="18"/>
      <c r="J1050" s="18"/>
      <c r="K1050" s="18"/>
      <c r="L1050" s="18"/>
    </row>
    <row r="1051" spans="2:12" ht="12.75">
      <c r="B1051" s="4"/>
      <c r="C1051" s="3"/>
      <c r="D1051" s="4"/>
      <c r="E1051" s="4"/>
      <c r="F1051" s="4"/>
      <c r="G1051" s="18"/>
      <c r="H1051" s="18"/>
      <c r="I1051" s="18"/>
      <c r="J1051" s="18"/>
      <c r="K1051" s="18"/>
      <c r="L1051" s="18"/>
    </row>
    <row r="1052" spans="2:12" ht="12.75">
      <c r="B1052" s="4"/>
      <c r="C1052" s="3"/>
      <c r="D1052" s="4"/>
      <c r="E1052" s="4"/>
      <c r="F1052" s="4"/>
      <c r="G1052" s="18"/>
      <c r="H1052" s="18"/>
      <c r="I1052" s="18"/>
      <c r="J1052" s="18"/>
      <c r="K1052" s="18"/>
      <c r="L1052" s="18"/>
    </row>
    <row r="1053" spans="2:12" ht="12.75">
      <c r="B1053" s="4"/>
      <c r="C1053" s="3"/>
      <c r="D1053" s="4"/>
      <c r="E1053" s="4"/>
      <c r="F1053" s="4"/>
      <c r="G1053" s="18"/>
      <c r="H1053" s="18"/>
      <c r="I1053" s="18"/>
      <c r="J1053" s="18"/>
      <c r="K1053" s="18"/>
      <c r="L1053" s="18"/>
    </row>
    <row r="1054" spans="2:12" ht="12.75">
      <c r="B1054" s="4"/>
      <c r="C1054" s="3"/>
      <c r="D1054" s="4"/>
      <c r="E1054" s="4"/>
      <c r="F1054" s="4"/>
      <c r="G1054" s="18"/>
      <c r="H1054" s="18"/>
      <c r="I1054" s="18"/>
      <c r="J1054" s="18"/>
      <c r="K1054" s="18"/>
      <c r="L1054" s="18"/>
    </row>
    <row r="1055" spans="2:12" ht="12.75">
      <c r="B1055" s="4"/>
      <c r="C1055" s="3"/>
      <c r="D1055" s="4"/>
      <c r="E1055" s="4"/>
      <c r="F1055" s="4"/>
      <c r="G1055" s="18"/>
      <c r="H1055" s="18"/>
      <c r="I1055" s="18"/>
      <c r="J1055" s="18"/>
      <c r="K1055" s="18"/>
      <c r="L1055" s="18"/>
    </row>
    <row r="1056" spans="2:12" ht="12.75">
      <c r="B1056" s="4"/>
      <c r="C1056" s="3"/>
      <c r="D1056" s="4"/>
      <c r="E1056" s="4"/>
      <c r="F1056" s="4"/>
      <c r="G1056" s="18"/>
      <c r="H1056" s="18"/>
      <c r="I1056" s="18"/>
      <c r="J1056" s="18"/>
      <c r="K1056" s="18"/>
      <c r="L1056" s="18"/>
    </row>
    <row r="1057" spans="2:12" ht="12.75">
      <c r="B1057" s="4"/>
      <c r="C1057" s="3"/>
      <c r="D1057" s="4"/>
      <c r="E1057" s="4"/>
      <c r="F1057" s="4"/>
      <c r="G1057" s="18"/>
      <c r="H1057" s="18"/>
      <c r="I1057" s="18"/>
      <c r="J1057" s="18"/>
      <c r="K1057" s="18"/>
      <c r="L1057" s="18"/>
    </row>
    <row r="1058" spans="2:12" ht="12.75">
      <c r="B1058" s="4"/>
      <c r="C1058" s="3"/>
      <c r="D1058" s="4"/>
      <c r="E1058" s="4"/>
      <c r="F1058" s="4"/>
      <c r="G1058" s="18"/>
      <c r="H1058" s="18"/>
      <c r="I1058" s="18"/>
      <c r="J1058" s="18"/>
      <c r="K1058" s="18"/>
      <c r="L1058" s="18"/>
    </row>
    <row r="1059" spans="2:12" ht="12.75">
      <c r="B1059" s="4"/>
      <c r="C1059" s="3"/>
      <c r="D1059" s="4"/>
      <c r="E1059" s="4"/>
      <c r="F1059" s="4"/>
      <c r="G1059" s="18"/>
      <c r="H1059" s="18"/>
      <c r="I1059" s="18"/>
      <c r="J1059" s="18"/>
      <c r="K1059" s="18"/>
      <c r="L1059" s="18"/>
    </row>
    <row r="1060" spans="2:12" ht="12.75">
      <c r="B1060" s="4"/>
      <c r="C1060" s="3"/>
      <c r="D1060" s="4"/>
      <c r="E1060" s="4"/>
      <c r="F1060" s="4"/>
      <c r="G1060" s="18"/>
      <c r="H1060" s="18"/>
      <c r="I1060" s="18"/>
      <c r="J1060" s="18"/>
      <c r="K1060" s="18"/>
      <c r="L1060" s="18"/>
    </row>
    <row r="1061" spans="2:12" ht="12.75">
      <c r="B1061" s="4"/>
      <c r="C1061" s="3"/>
      <c r="D1061" s="4"/>
      <c r="E1061" s="4"/>
      <c r="F1061" s="4"/>
      <c r="G1061" s="18"/>
      <c r="H1061" s="18"/>
      <c r="I1061" s="18"/>
      <c r="J1061" s="18"/>
      <c r="K1061" s="18"/>
      <c r="L1061" s="18"/>
    </row>
    <row r="1062" spans="2:12" ht="12.75">
      <c r="B1062" s="4"/>
      <c r="C1062" s="3"/>
      <c r="D1062" s="4"/>
      <c r="E1062" s="4"/>
      <c r="F1062" s="4"/>
      <c r="G1062" s="18"/>
      <c r="H1062" s="18"/>
      <c r="I1062" s="18"/>
      <c r="J1062" s="18"/>
      <c r="K1062" s="18"/>
      <c r="L1062" s="18"/>
    </row>
    <row r="1063" spans="2:12" ht="12.75">
      <c r="B1063" s="4"/>
      <c r="C1063" s="3"/>
      <c r="D1063" s="4"/>
      <c r="E1063" s="4"/>
      <c r="F1063" s="4"/>
      <c r="G1063" s="18"/>
      <c r="H1063" s="18"/>
      <c r="I1063" s="18"/>
      <c r="J1063" s="18"/>
      <c r="K1063" s="18"/>
      <c r="L1063" s="18"/>
    </row>
    <row r="1064" spans="2:12" ht="12.75">
      <c r="B1064" s="4"/>
      <c r="C1064" s="3"/>
      <c r="D1064" s="4"/>
      <c r="E1064" s="4"/>
      <c r="F1064" s="4"/>
      <c r="G1064" s="18"/>
      <c r="H1064" s="18"/>
      <c r="I1064" s="18"/>
      <c r="J1064" s="18"/>
      <c r="K1064" s="18"/>
      <c r="L1064" s="18"/>
    </row>
    <row r="1065" spans="2:12" ht="12.75">
      <c r="B1065" s="4"/>
      <c r="C1065" s="3"/>
      <c r="D1065" s="4"/>
      <c r="E1065" s="4"/>
      <c r="F1065" s="4"/>
      <c r="G1065" s="18"/>
      <c r="H1065" s="18"/>
      <c r="I1065" s="18"/>
      <c r="J1065" s="18"/>
      <c r="K1065" s="18"/>
      <c r="L1065" s="18"/>
    </row>
    <row r="1066" spans="2:12" ht="12.75">
      <c r="B1066" s="4"/>
      <c r="C1066" s="3"/>
      <c r="D1066" s="4"/>
      <c r="E1066" s="4"/>
      <c r="F1066" s="4"/>
      <c r="G1066" s="18"/>
      <c r="H1066" s="18"/>
      <c r="I1066" s="18"/>
      <c r="J1066" s="18"/>
      <c r="K1066" s="18"/>
      <c r="L1066" s="18"/>
    </row>
    <row r="1067" spans="2:12" ht="12.75">
      <c r="B1067" s="4"/>
      <c r="C1067" s="3"/>
      <c r="D1067" s="4"/>
      <c r="E1067" s="4"/>
      <c r="F1067" s="4"/>
      <c r="G1067" s="18"/>
      <c r="H1067" s="18"/>
      <c r="I1067" s="18"/>
      <c r="J1067" s="18"/>
      <c r="K1067" s="18"/>
      <c r="L1067" s="18"/>
    </row>
    <row r="1068" spans="2:12" ht="12.75">
      <c r="B1068" s="4"/>
      <c r="C1068" s="3"/>
      <c r="D1068" s="4"/>
      <c r="E1068" s="4"/>
      <c r="F1068" s="4"/>
      <c r="G1068" s="18"/>
      <c r="H1068" s="18"/>
      <c r="I1068" s="18"/>
      <c r="J1068" s="18"/>
      <c r="K1068" s="18"/>
      <c r="L1068" s="18"/>
    </row>
    <row r="1069" spans="2:12" ht="12.75">
      <c r="B1069" s="4"/>
      <c r="C1069" s="3"/>
      <c r="D1069" s="4"/>
      <c r="E1069" s="4"/>
      <c r="F1069" s="4"/>
      <c r="G1069" s="18"/>
      <c r="H1069" s="18"/>
      <c r="I1069" s="18"/>
      <c r="J1069" s="18"/>
      <c r="K1069" s="18"/>
      <c r="L1069" s="18"/>
    </row>
    <row r="1070" spans="2:12" ht="12.75">
      <c r="B1070" s="4"/>
      <c r="C1070" s="3"/>
      <c r="D1070" s="4"/>
      <c r="E1070" s="4"/>
      <c r="F1070" s="4"/>
      <c r="G1070" s="18"/>
      <c r="H1070" s="18"/>
      <c r="I1070" s="18"/>
      <c r="J1070" s="18"/>
      <c r="K1070" s="18"/>
      <c r="L1070" s="18"/>
    </row>
    <row r="1071" spans="2:12" ht="12.75">
      <c r="B1071" s="4"/>
      <c r="C1071" s="3"/>
      <c r="D1071" s="4"/>
      <c r="E1071" s="4"/>
      <c r="F1071" s="4"/>
      <c r="G1071" s="18"/>
      <c r="H1071" s="18"/>
      <c r="I1071" s="18"/>
      <c r="J1071" s="18"/>
      <c r="K1071" s="18"/>
      <c r="L1071" s="18"/>
    </row>
    <row r="1072" spans="2:12" ht="12.75">
      <c r="B1072" s="4"/>
      <c r="C1072" s="3"/>
      <c r="D1072" s="4"/>
      <c r="E1072" s="4"/>
      <c r="F1072" s="4"/>
      <c r="G1072" s="18"/>
      <c r="H1072" s="18"/>
      <c r="I1072" s="18"/>
      <c r="J1072" s="18"/>
      <c r="K1072" s="18"/>
      <c r="L1072" s="18"/>
    </row>
    <row r="1073" spans="2:12" ht="12.75">
      <c r="B1073" s="4"/>
      <c r="C1073" s="3"/>
      <c r="D1073" s="4"/>
      <c r="E1073" s="4"/>
      <c r="F1073" s="4"/>
      <c r="G1073" s="18"/>
      <c r="H1073" s="18"/>
      <c r="I1073" s="18"/>
      <c r="J1073" s="18"/>
      <c r="K1073" s="18"/>
      <c r="L1073" s="18"/>
    </row>
    <row r="1074" spans="2:12" ht="12.75">
      <c r="B1074" s="4"/>
      <c r="C1074" s="3"/>
      <c r="D1074" s="4"/>
      <c r="E1074" s="4"/>
      <c r="F1074" s="4"/>
      <c r="G1074" s="18"/>
      <c r="H1074" s="18"/>
      <c r="I1074" s="18"/>
      <c r="J1074" s="18"/>
      <c r="K1074" s="18"/>
      <c r="L1074" s="18"/>
    </row>
    <row r="1075" spans="2:12" ht="12.75">
      <c r="B1075" s="4"/>
      <c r="C1075" s="3"/>
      <c r="D1075" s="4"/>
      <c r="E1075" s="4"/>
      <c r="F1075" s="4"/>
      <c r="G1075" s="18"/>
      <c r="H1075" s="18"/>
      <c r="I1075" s="18"/>
      <c r="J1075" s="18"/>
      <c r="K1075" s="18"/>
      <c r="L1075" s="18"/>
    </row>
    <row r="1076" spans="2:12" ht="12.75">
      <c r="B1076" s="4"/>
      <c r="C1076" s="3"/>
      <c r="D1076" s="4"/>
      <c r="E1076" s="4"/>
      <c r="F1076" s="4"/>
      <c r="G1076" s="18"/>
      <c r="H1076" s="18"/>
      <c r="I1076" s="18"/>
      <c r="J1076" s="18"/>
      <c r="K1076" s="18"/>
      <c r="L1076" s="18"/>
    </row>
    <row r="1077" spans="2:12" ht="12.75">
      <c r="B1077" s="4"/>
      <c r="C1077" s="3"/>
      <c r="D1077" s="4"/>
      <c r="E1077" s="4"/>
      <c r="F1077" s="4"/>
      <c r="G1077" s="18"/>
      <c r="H1077" s="18"/>
      <c r="I1077" s="18"/>
      <c r="J1077" s="18"/>
      <c r="K1077" s="18"/>
      <c r="L1077" s="18"/>
    </row>
    <row r="1078" spans="2:12" ht="12.75">
      <c r="B1078" s="4"/>
      <c r="C1078" s="3"/>
      <c r="D1078" s="4"/>
      <c r="E1078" s="4"/>
      <c r="F1078" s="4"/>
      <c r="G1078" s="18"/>
      <c r="H1078" s="18"/>
      <c r="I1078" s="18"/>
      <c r="J1078" s="18"/>
      <c r="K1078" s="18"/>
      <c r="L1078" s="18"/>
    </row>
    <row r="1079" spans="2:12" ht="12.75">
      <c r="B1079" s="4"/>
      <c r="C1079" s="3"/>
      <c r="D1079" s="4"/>
      <c r="E1079" s="4"/>
      <c r="F1079" s="4"/>
      <c r="G1079" s="18"/>
      <c r="H1079" s="18"/>
      <c r="I1079" s="18"/>
      <c r="J1079" s="18"/>
      <c r="K1079" s="18"/>
      <c r="L1079" s="18"/>
    </row>
    <row r="1080" spans="2:12" ht="12.75">
      <c r="B1080" s="4"/>
      <c r="C1080" s="3"/>
      <c r="D1080" s="4"/>
      <c r="E1080" s="4"/>
      <c r="F1080" s="4"/>
      <c r="G1080" s="18"/>
      <c r="H1080" s="18"/>
      <c r="I1080" s="18"/>
      <c r="J1080" s="18"/>
      <c r="K1080" s="18"/>
      <c r="L1080" s="18"/>
    </row>
    <row r="1081" spans="2:12" ht="12.75">
      <c r="B1081" s="4"/>
      <c r="C1081" s="3"/>
      <c r="D1081" s="4"/>
      <c r="E1081" s="4"/>
      <c r="F1081" s="4"/>
      <c r="G1081" s="18"/>
      <c r="H1081" s="18"/>
      <c r="I1081" s="18"/>
      <c r="J1081" s="18"/>
      <c r="K1081" s="18"/>
      <c r="L1081" s="18"/>
    </row>
    <row r="1082" spans="2:12" ht="12.75">
      <c r="B1082" s="4"/>
      <c r="C1082" s="3"/>
      <c r="D1082" s="4"/>
      <c r="E1082" s="4"/>
      <c r="F1082" s="4"/>
      <c r="G1082" s="18"/>
      <c r="H1082" s="18"/>
      <c r="I1082" s="18"/>
      <c r="J1082" s="18"/>
      <c r="K1082" s="18"/>
      <c r="L1082" s="18"/>
    </row>
    <row r="1083" spans="2:12" ht="12.75">
      <c r="B1083" s="4"/>
      <c r="C1083" s="3"/>
      <c r="D1083" s="4"/>
      <c r="E1083" s="4"/>
      <c r="F1083" s="4"/>
      <c r="G1083" s="18"/>
      <c r="H1083" s="18"/>
      <c r="I1083" s="18"/>
      <c r="J1083" s="18"/>
      <c r="K1083" s="18"/>
      <c r="L1083" s="18"/>
    </row>
    <row r="1084" spans="2:12" ht="12.75">
      <c r="B1084" s="4"/>
      <c r="C1084" s="3"/>
      <c r="D1084" s="4"/>
      <c r="E1084" s="4"/>
      <c r="F1084" s="4"/>
      <c r="G1084" s="18"/>
      <c r="H1084" s="18"/>
      <c r="I1084" s="18"/>
      <c r="J1084" s="18"/>
      <c r="K1084" s="18"/>
      <c r="L1084" s="18"/>
    </row>
    <row r="1085" spans="2:12" ht="12.75">
      <c r="B1085" s="4"/>
      <c r="C1085" s="3"/>
      <c r="D1085" s="4"/>
      <c r="E1085" s="4"/>
      <c r="F1085" s="4"/>
      <c r="G1085" s="18"/>
      <c r="H1085" s="18"/>
      <c r="I1085" s="18"/>
      <c r="J1085" s="18"/>
      <c r="K1085" s="18"/>
      <c r="L1085" s="18"/>
    </row>
    <row r="1086" spans="2:12" ht="12.75">
      <c r="B1086" s="4"/>
      <c r="C1086" s="3"/>
      <c r="D1086" s="4"/>
      <c r="E1086" s="4"/>
      <c r="F1086" s="4"/>
      <c r="G1086" s="18"/>
      <c r="H1086" s="18"/>
      <c r="I1086" s="18"/>
      <c r="J1086" s="18"/>
      <c r="K1086" s="18"/>
      <c r="L1086" s="18"/>
    </row>
    <row r="1087" spans="2:12" ht="12.75">
      <c r="B1087" s="4"/>
      <c r="C1087" s="3"/>
      <c r="D1087" s="4"/>
      <c r="E1087" s="4"/>
      <c r="F1087" s="4"/>
      <c r="G1087" s="18"/>
      <c r="H1087" s="18"/>
      <c r="I1087" s="18"/>
      <c r="J1087" s="18"/>
      <c r="K1087" s="18"/>
      <c r="L1087" s="18"/>
    </row>
    <row r="1088" spans="2:12" ht="12.75">
      <c r="B1088" s="4"/>
      <c r="C1088" s="3"/>
      <c r="D1088" s="4"/>
      <c r="E1088" s="4"/>
      <c r="F1088" s="4"/>
      <c r="G1088" s="18"/>
      <c r="H1088" s="18"/>
      <c r="I1088" s="18"/>
      <c r="J1088" s="18"/>
      <c r="K1088" s="18"/>
      <c r="L1088" s="18"/>
    </row>
    <row r="1089" spans="2:12" ht="12.75">
      <c r="B1089" s="4"/>
      <c r="C1089" s="3"/>
      <c r="D1089" s="4"/>
      <c r="E1089" s="4"/>
      <c r="F1089" s="4"/>
      <c r="G1089" s="18"/>
      <c r="H1089" s="18"/>
      <c r="I1089" s="18"/>
      <c r="J1089" s="18"/>
      <c r="K1089" s="18"/>
      <c r="L1089" s="18"/>
    </row>
    <row r="1090" spans="2:12" ht="12.75">
      <c r="B1090" s="4"/>
      <c r="C1090" s="3"/>
      <c r="D1090" s="4"/>
      <c r="E1090" s="4"/>
      <c r="F1090" s="4"/>
      <c r="G1090" s="18"/>
      <c r="H1090" s="18"/>
      <c r="I1090" s="18"/>
      <c r="J1090" s="18"/>
      <c r="K1090" s="18"/>
      <c r="L1090" s="18"/>
    </row>
    <row r="1091" spans="2:12" ht="12.75">
      <c r="B1091" s="4"/>
      <c r="C1091" s="3"/>
      <c r="D1091" s="4"/>
      <c r="E1091" s="4"/>
      <c r="F1091" s="4"/>
      <c r="G1091" s="18"/>
      <c r="H1091" s="18"/>
      <c r="I1091" s="18"/>
      <c r="J1091" s="18"/>
      <c r="K1091" s="18"/>
      <c r="L1091" s="18"/>
    </row>
    <row r="1092" spans="2:12" ht="12.75">
      <c r="B1092" s="4"/>
      <c r="C1092" s="3"/>
      <c r="D1092" s="4"/>
      <c r="E1092" s="4"/>
      <c r="F1092" s="4"/>
      <c r="G1092" s="18"/>
      <c r="H1092" s="18"/>
      <c r="I1092" s="18"/>
      <c r="J1092" s="18"/>
      <c r="K1092" s="18"/>
      <c r="L1092" s="18"/>
    </row>
    <row r="1093" spans="2:12" ht="12.75">
      <c r="B1093" s="4"/>
      <c r="C1093" s="3"/>
      <c r="D1093" s="4"/>
      <c r="E1093" s="4"/>
      <c r="F1093" s="4"/>
      <c r="G1093" s="18"/>
      <c r="H1093" s="18"/>
      <c r="I1093" s="18"/>
      <c r="J1093" s="18"/>
      <c r="K1093" s="18"/>
      <c r="L1093" s="18"/>
    </row>
    <row r="1094" spans="2:12" ht="12.75">
      <c r="B1094" s="4"/>
      <c r="C1094" s="3"/>
      <c r="D1094" s="4"/>
      <c r="E1094" s="4"/>
      <c r="F1094" s="4"/>
      <c r="G1094" s="18"/>
      <c r="H1094" s="18"/>
      <c r="I1094" s="18"/>
      <c r="J1094" s="18"/>
      <c r="K1094" s="18"/>
      <c r="L1094" s="18"/>
    </row>
    <row r="1095" spans="2:12" ht="12.75">
      <c r="B1095" s="4"/>
      <c r="C1095" s="3"/>
      <c r="D1095" s="4"/>
      <c r="E1095" s="4"/>
      <c r="F1095" s="4"/>
      <c r="G1095" s="18"/>
      <c r="H1095" s="18"/>
      <c r="I1095" s="18"/>
      <c r="J1095" s="18"/>
      <c r="K1095" s="18"/>
      <c r="L1095" s="18"/>
    </row>
    <row r="1096" spans="2:12" ht="12.75">
      <c r="B1096" s="4"/>
      <c r="C1096" s="3"/>
      <c r="D1096" s="4"/>
      <c r="E1096" s="4"/>
      <c r="F1096" s="4"/>
      <c r="G1096" s="18"/>
      <c r="H1096" s="18"/>
      <c r="I1096" s="18"/>
      <c r="J1096" s="18"/>
      <c r="K1096" s="18"/>
      <c r="L1096" s="18"/>
    </row>
    <row r="1097" spans="2:12" ht="12.75">
      <c r="B1097" s="4"/>
      <c r="C1097" s="3"/>
      <c r="D1097" s="4"/>
      <c r="E1097" s="4"/>
      <c r="F1097" s="4"/>
      <c r="G1097" s="18"/>
      <c r="H1097" s="18"/>
      <c r="I1097" s="18"/>
      <c r="J1097" s="18"/>
      <c r="K1097" s="18"/>
      <c r="L1097" s="18"/>
    </row>
    <row r="1098" spans="2:12" ht="12.75">
      <c r="B1098" s="4"/>
      <c r="C1098" s="3"/>
      <c r="D1098" s="4"/>
      <c r="E1098" s="4"/>
      <c r="F1098" s="4"/>
      <c r="G1098" s="18"/>
      <c r="H1098" s="18"/>
      <c r="I1098" s="18"/>
      <c r="J1098" s="18"/>
      <c r="K1098" s="18"/>
      <c r="L1098" s="18"/>
    </row>
    <row r="1099" spans="2:12" ht="12.75">
      <c r="B1099" s="4"/>
      <c r="C1099" s="3"/>
      <c r="D1099" s="4"/>
      <c r="E1099" s="4"/>
      <c r="F1099" s="4"/>
      <c r="G1099" s="18"/>
      <c r="H1099" s="18"/>
      <c r="I1099" s="18"/>
      <c r="J1099" s="18"/>
      <c r="K1099" s="18"/>
      <c r="L1099" s="18"/>
    </row>
    <row r="1100" spans="2:12" ht="12.75">
      <c r="B1100" s="4"/>
      <c r="C1100" s="3"/>
      <c r="D1100" s="4"/>
      <c r="E1100" s="4"/>
      <c r="F1100" s="4"/>
      <c r="G1100" s="18"/>
      <c r="H1100" s="18"/>
      <c r="I1100" s="18"/>
      <c r="J1100" s="18"/>
      <c r="K1100" s="18"/>
      <c r="L1100" s="18"/>
    </row>
    <row r="1101" spans="2:12" ht="12.75">
      <c r="B1101" s="4"/>
      <c r="C1101" s="3"/>
      <c r="D1101" s="4"/>
      <c r="E1101" s="4"/>
      <c r="F1101" s="4"/>
      <c r="G1101" s="18"/>
      <c r="H1101" s="18"/>
      <c r="I1101" s="18"/>
      <c r="J1101" s="18"/>
      <c r="K1101" s="18"/>
      <c r="L1101" s="18"/>
    </row>
    <row r="1102" spans="2:12" ht="12.75">
      <c r="B1102" s="4"/>
      <c r="C1102" s="3"/>
      <c r="D1102" s="4"/>
      <c r="E1102" s="4"/>
      <c r="F1102" s="4"/>
      <c r="G1102" s="18"/>
      <c r="H1102" s="18"/>
      <c r="I1102" s="18"/>
      <c r="J1102" s="18"/>
      <c r="K1102" s="18"/>
      <c r="L1102" s="18"/>
    </row>
    <row r="1103" spans="2:12" ht="12.75">
      <c r="B1103" s="4"/>
      <c r="C1103" s="3"/>
      <c r="D1103" s="4"/>
      <c r="E1103" s="4"/>
      <c r="F1103" s="4"/>
      <c r="G1103" s="18"/>
      <c r="H1103" s="18"/>
      <c r="I1103" s="18"/>
      <c r="J1103" s="18"/>
      <c r="K1103" s="18"/>
      <c r="L1103" s="18"/>
    </row>
    <row r="1104" spans="2:12" ht="12.75">
      <c r="B1104" s="4"/>
      <c r="C1104" s="3"/>
      <c r="D1104" s="4"/>
      <c r="E1104" s="4"/>
      <c r="F1104" s="4"/>
      <c r="G1104" s="18"/>
      <c r="H1104" s="18"/>
      <c r="I1104" s="18"/>
      <c r="J1104" s="18"/>
      <c r="K1104" s="18"/>
      <c r="L1104" s="18"/>
    </row>
    <row r="1105" spans="2:12" ht="12.75">
      <c r="B1105" s="4"/>
      <c r="C1105" s="3"/>
      <c r="D1105" s="4"/>
      <c r="E1105" s="4"/>
      <c r="F1105" s="4"/>
      <c r="G1105" s="18"/>
      <c r="H1105" s="18"/>
      <c r="I1105" s="18"/>
      <c r="J1105" s="18"/>
      <c r="K1105" s="18"/>
      <c r="L1105" s="18"/>
    </row>
    <row r="1106" spans="2:12" ht="12.75">
      <c r="B1106" s="4"/>
      <c r="C1106" s="3"/>
      <c r="D1106" s="4"/>
      <c r="E1106" s="4"/>
      <c r="F1106" s="4"/>
      <c r="G1106" s="18"/>
      <c r="H1106" s="18"/>
      <c r="I1106" s="18"/>
      <c r="J1106" s="18"/>
      <c r="K1106" s="18"/>
      <c r="L1106" s="18"/>
    </row>
    <row r="1107" spans="2:12" ht="12.75">
      <c r="B1107" s="4"/>
      <c r="C1107" s="3"/>
      <c r="D1107" s="4"/>
      <c r="E1107" s="4"/>
      <c r="F1107" s="4"/>
      <c r="G1107" s="18"/>
      <c r="H1107" s="18"/>
      <c r="I1107" s="18"/>
      <c r="J1107" s="18"/>
      <c r="K1107" s="18"/>
      <c r="L1107" s="18"/>
    </row>
    <row r="1108" spans="2:12" ht="12.75">
      <c r="B1108" s="4"/>
      <c r="C1108" s="3"/>
      <c r="D1108" s="4"/>
      <c r="E1108" s="4"/>
      <c r="F1108" s="4"/>
      <c r="G1108" s="18"/>
      <c r="H1108" s="18"/>
      <c r="I1108" s="18"/>
      <c r="J1108" s="18"/>
      <c r="K1108" s="18"/>
      <c r="L1108" s="18"/>
    </row>
    <row r="1109" spans="2:12" ht="12.75">
      <c r="B1109" s="4"/>
      <c r="C1109" s="3"/>
      <c r="D1109" s="4"/>
      <c r="E1109" s="4"/>
      <c r="F1109" s="4"/>
      <c r="G1109" s="18"/>
      <c r="H1109" s="18"/>
      <c r="I1109" s="18"/>
      <c r="J1109" s="18"/>
      <c r="K1109" s="18"/>
      <c r="L1109" s="18"/>
    </row>
    <row r="1110" spans="2:12" ht="12.75">
      <c r="B1110" s="4"/>
      <c r="C1110" s="3"/>
      <c r="D1110" s="4"/>
      <c r="E1110" s="4"/>
      <c r="F1110" s="4"/>
      <c r="G1110" s="18"/>
      <c r="H1110" s="18"/>
      <c r="I1110" s="18"/>
      <c r="J1110" s="18"/>
      <c r="K1110" s="18"/>
      <c r="L1110" s="18"/>
    </row>
    <row r="1111" spans="2:12" ht="12.75">
      <c r="B1111" s="4"/>
      <c r="C1111" s="3"/>
      <c r="D1111" s="4"/>
      <c r="E1111" s="4"/>
      <c r="F1111" s="4"/>
      <c r="G1111" s="18"/>
      <c r="H1111" s="18"/>
      <c r="I1111" s="18"/>
      <c r="J1111" s="18"/>
      <c r="K1111" s="18"/>
      <c r="L1111" s="18"/>
    </row>
    <row r="1112" spans="2:12" ht="12.75">
      <c r="B1112" s="4"/>
      <c r="C1112" s="3"/>
      <c r="D1112" s="4"/>
      <c r="E1112" s="4"/>
      <c r="F1112" s="4"/>
      <c r="G1112" s="18"/>
      <c r="H1112" s="18"/>
      <c r="I1112" s="18"/>
      <c r="J1112" s="18"/>
      <c r="K1112" s="18"/>
      <c r="L1112" s="18"/>
    </row>
    <row r="1113" spans="2:12" ht="12.75">
      <c r="B1113" s="4"/>
      <c r="C1113" s="3"/>
      <c r="D1113" s="4"/>
      <c r="E1113" s="4"/>
      <c r="F1113" s="4"/>
      <c r="G1113" s="18"/>
      <c r="H1113" s="18"/>
      <c r="I1113" s="18"/>
      <c r="J1113" s="18"/>
      <c r="K1113" s="18"/>
      <c r="L1113" s="18"/>
    </row>
    <row r="1114" spans="2:12" ht="12.75">
      <c r="B1114" s="4"/>
      <c r="C1114" s="3"/>
      <c r="D1114" s="4"/>
      <c r="E1114" s="4"/>
      <c r="F1114" s="4"/>
      <c r="G1114" s="18"/>
      <c r="H1114" s="18"/>
      <c r="I1114" s="18"/>
      <c r="J1114" s="18"/>
      <c r="K1114" s="18"/>
      <c r="L1114" s="18"/>
    </row>
    <row r="1115" spans="2:12" ht="12.75">
      <c r="B1115" s="4"/>
      <c r="C1115" s="3"/>
      <c r="D1115" s="4"/>
      <c r="E1115" s="4"/>
      <c r="F1115" s="4"/>
      <c r="G1115" s="18"/>
      <c r="H1115" s="18"/>
      <c r="I1115" s="18"/>
      <c r="J1115" s="18"/>
      <c r="K1115" s="18"/>
      <c r="L1115" s="18"/>
    </row>
    <row r="1116" spans="2:12" ht="12.75">
      <c r="B1116" s="4"/>
      <c r="C1116" s="3"/>
      <c r="D1116" s="4"/>
      <c r="E1116" s="4"/>
      <c r="F1116" s="4"/>
      <c r="G1116" s="18"/>
      <c r="H1116" s="18"/>
      <c r="I1116" s="18"/>
      <c r="J1116" s="18"/>
      <c r="K1116" s="18"/>
      <c r="L1116" s="18"/>
    </row>
    <row r="1117" spans="2:12" ht="12.75">
      <c r="B1117" s="4"/>
      <c r="C1117" s="3"/>
      <c r="D1117" s="4"/>
      <c r="E1117" s="4"/>
      <c r="F1117" s="4"/>
      <c r="G1117" s="18"/>
      <c r="H1117" s="18"/>
      <c r="I1117" s="18"/>
      <c r="J1117" s="18"/>
      <c r="K1117" s="18"/>
      <c r="L1117" s="18"/>
    </row>
    <row r="1118" spans="2:12" ht="12.75">
      <c r="B1118" s="4"/>
      <c r="C1118" s="3"/>
      <c r="D1118" s="4"/>
      <c r="E1118" s="4"/>
      <c r="F1118" s="4"/>
      <c r="G1118" s="18"/>
      <c r="H1118" s="18"/>
      <c r="I1118" s="18"/>
      <c r="J1118" s="18"/>
      <c r="K1118" s="18"/>
      <c r="L1118" s="18"/>
    </row>
    <row r="1119" spans="2:12" ht="12.75">
      <c r="B1119" s="4"/>
      <c r="C1119" s="3"/>
      <c r="D1119" s="4"/>
      <c r="E1119" s="4"/>
      <c r="F1119" s="4"/>
      <c r="G1119" s="18"/>
      <c r="H1119" s="18"/>
      <c r="I1119" s="18"/>
      <c r="J1119" s="18"/>
      <c r="K1119" s="18"/>
      <c r="L1119" s="18"/>
    </row>
    <row r="1120" spans="2:12" ht="12.75">
      <c r="B1120" s="4"/>
      <c r="C1120" s="3"/>
      <c r="D1120" s="4"/>
      <c r="E1120" s="4"/>
      <c r="F1120" s="4"/>
      <c r="G1120" s="18"/>
      <c r="H1120" s="18"/>
      <c r="I1120" s="18"/>
      <c r="J1120" s="18"/>
      <c r="K1120" s="18"/>
      <c r="L1120" s="18"/>
    </row>
    <row r="1121" spans="2:12" ht="12.75">
      <c r="B1121" s="4"/>
      <c r="C1121" s="3"/>
      <c r="D1121" s="4"/>
      <c r="E1121" s="4"/>
      <c r="F1121" s="4"/>
      <c r="G1121" s="18"/>
      <c r="H1121" s="18"/>
      <c r="I1121" s="18"/>
      <c r="J1121" s="18"/>
      <c r="K1121" s="18"/>
      <c r="L1121" s="18"/>
    </row>
    <row r="1122" spans="2:12" ht="12.75">
      <c r="B1122" s="4"/>
      <c r="C1122" s="3"/>
      <c r="D1122" s="4"/>
      <c r="E1122" s="4"/>
      <c r="F1122" s="4"/>
      <c r="G1122" s="18"/>
      <c r="H1122" s="18"/>
      <c r="I1122" s="18"/>
      <c r="J1122" s="18"/>
      <c r="K1122" s="18"/>
      <c r="L1122" s="18"/>
    </row>
    <row r="1123" spans="2:12" ht="12.75">
      <c r="B1123" s="4"/>
      <c r="C1123" s="3"/>
      <c r="D1123" s="4"/>
      <c r="E1123" s="4"/>
      <c r="F1123" s="4"/>
      <c r="G1123" s="18"/>
      <c r="H1123" s="18"/>
      <c r="I1123" s="18"/>
      <c r="J1123" s="18"/>
      <c r="K1123" s="18"/>
      <c r="L1123" s="18"/>
    </row>
    <row r="1124" spans="2:12" ht="12.75">
      <c r="B1124" s="4"/>
      <c r="C1124" s="3"/>
      <c r="D1124" s="4"/>
      <c r="E1124" s="4"/>
      <c r="F1124" s="4"/>
      <c r="G1124" s="18"/>
      <c r="H1124" s="18"/>
      <c r="I1124" s="18"/>
      <c r="J1124" s="18"/>
      <c r="K1124" s="18"/>
      <c r="L1124" s="18"/>
    </row>
    <row r="1125" spans="2:12" ht="12.75">
      <c r="B1125" s="4"/>
      <c r="C1125" s="3"/>
      <c r="D1125" s="4"/>
      <c r="E1125" s="4"/>
      <c r="F1125" s="4"/>
      <c r="G1125" s="18"/>
      <c r="H1125" s="18"/>
      <c r="I1125" s="18"/>
      <c r="J1125" s="18"/>
      <c r="K1125" s="18"/>
      <c r="L1125" s="18"/>
    </row>
    <row r="1126" spans="2:12" ht="12.75">
      <c r="B1126" s="4"/>
      <c r="C1126" s="3"/>
      <c r="D1126" s="4"/>
      <c r="E1126" s="4"/>
      <c r="F1126" s="4"/>
      <c r="G1126" s="18"/>
      <c r="H1126" s="18"/>
      <c r="I1126" s="18"/>
      <c r="J1126" s="18"/>
      <c r="K1126" s="18"/>
      <c r="L1126" s="18"/>
    </row>
    <row r="1127" spans="2:12" ht="12.75">
      <c r="B1127" s="4"/>
      <c r="C1127" s="3"/>
      <c r="D1127" s="4"/>
      <c r="E1127" s="4"/>
      <c r="F1127" s="4"/>
      <c r="G1127" s="18"/>
      <c r="H1127" s="18"/>
      <c r="I1127" s="18"/>
      <c r="J1127" s="18"/>
      <c r="K1127" s="18"/>
      <c r="L1127" s="18"/>
    </row>
    <row r="1128" spans="2:12" ht="12.75">
      <c r="B1128" s="4"/>
      <c r="C1128" s="3"/>
      <c r="D1128" s="4"/>
      <c r="E1128" s="4"/>
      <c r="F1128" s="4"/>
      <c r="G1128" s="18"/>
      <c r="H1128" s="18"/>
      <c r="I1128" s="18"/>
      <c r="J1128" s="18"/>
      <c r="K1128" s="18"/>
      <c r="L1128" s="18"/>
    </row>
    <row r="1129" spans="2:12" ht="12.75">
      <c r="B1129" s="4"/>
      <c r="C1129" s="3"/>
      <c r="D1129" s="4"/>
      <c r="E1129" s="4"/>
      <c r="F1129" s="4"/>
      <c r="G1129" s="18"/>
      <c r="H1129" s="18"/>
      <c r="I1129" s="18"/>
      <c r="J1129" s="18"/>
      <c r="K1129" s="18"/>
      <c r="L1129" s="18"/>
    </row>
    <row r="1130" spans="2:12" ht="12.75">
      <c r="B1130" s="4"/>
      <c r="C1130" s="3"/>
      <c r="D1130" s="4"/>
      <c r="E1130" s="4"/>
      <c r="F1130" s="4"/>
      <c r="G1130" s="18"/>
      <c r="H1130" s="18"/>
      <c r="I1130" s="18"/>
      <c r="J1130" s="18"/>
      <c r="K1130" s="18"/>
      <c r="L1130" s="18"/>
    </row>
    <row r="1131" spans="2:12" ht="12.75">
      <c r="B1131" s="4"/>
      <c r="C1131" s="3"/>
      <c r="D1131" s="4"/>
      <c r="E1131" s="4"/>
      <c r="F1131" s="4"/>
      <c r="G1131" s="18"/>
      <c r="H1131" s="18"/>
      <c r="I1131" s="18"/>
      <c r="J1131" s="18"/>
      <c r="K1131" s="18"/>
      <c r="L1131" s="18"/>
    </row>
    <row r="1132" spans="2:12" ht="12.75">
      <c r="B1132" s="4"/>
      <c r="C1132" s="3"/>
      <c r="D1132" s="4"/>
      <c r="E1132" s="4"/>
      <c r="F1132" s="4"/>
      <c r="G1132" s="18"/>
      <c r="H1132" s="18"/>
      <c r="I1132" s="18"/>
      <c r="J1132" s="18"/>
      <c r="K1132" s="18"/>
      <c r="L1132" s="18"/>
    </row>
    <row r="1133" spans="2:12" ht="12.75">
      <c r="B1133" s="4"/>
      <c r="C1133" s="3"/>
      <c r="D1133" s="4"/>
      <c r="E1133" s="4"/>
      <c r="F1133" s="4"/>
      <c r="G1133" s="18"/>
      <c r="H1133" s="18"/>
      <c r="I1133" s="18"/>
      <c r="J1133" s="18"/>
      <c r="K1133" s="18"/>
      <c r="L1133" s="18"/>
    </row>
    <row r="1134" spans="2:12" ht="12.75">
      <c r="B1134" s="4"/>
      <c r="C1134" s="3"/>
      <c r="D1134" s="4"/>
      <c r="E1134" s="4"/>
      <c r="F1134" s="4"/>
      <c r="G1134" s="18"/>
      <c r="H1134" s="18"/>
      <c r="I1134" s="18"/>
      <c r="J1134" s="18"/>
      <c r="K1134" s="18"/>
      <c r="L1134" s="18"/>
    </row>
    <row r="1135" spans="2:12" ht="12.75">
      <c r="B1135" s="4"/>
      <c r="C1135" s="3"/>
      <c r="D1135" s="4"/>
      <c r="E1135" s="4"/>
      <c r="F1135" s="4"/>
      <c r="G1135" s="18"/>
      <c r="H1135" s="18"/>
      <c r="I1135" s="18"/>
      <c r="J1135" s="18"/>
      <c r="K1135" s="18"/>
      <c r="L1135" s="18"/>
    </row>
    <row r="1136" spans="2:12" ht="12.75">
      <c r="B1136" s="4"/>
      <c r="C1136" s="3"/>
      <c r="D1136" s="4"/>
      <c r="E1136" s="4"/>
      <c r="F1136" s="4"/>
      <c r="G1136" s="18"/>
      <c r="H1136" s="18"/>
      <c r="I1136" s="18"/>
      <c r="J1136" s="18"/>
      <c r="K1136" s="18"/>
      <c r="L1136" s="18"/>
    </row>
    <row r="1137" spans="2:12" ht="12.75">
      <c r="B1137" s="4"/>
      <c r="C1137" s="3"/>
      <c r="D1137" s="4"/>
      <c r="E1137" s="4"/>
      <c r="F1137" s="4"/>
      <c r="G1137" s="18"/>
      <c r="H1137" s="18"/>
      <c r="I1137" s="18"/>
      <c r="J1137" s="18"/>
      <c r="K1137" s="18"/>
      <c r="L1137" s="18"/>
    </row>
    <row r="1138" spans="2:12" ht="12.75">
      <c r="B1138" s="4"/>
      <c r="C1138" s="3"/>
      <c r="D1138" s="4"/>
      <c r="E1138" s="4"/>
      <c r="F1138" s="4"/>
      <c r="G1138" s="18"/>
      <c r="H1138" s="18"/>
      <c r="I1138" s="18"/>
      <c r="J1138" s="18"/>
      <c r="K1138" s="18"/>
      <c r="L1138" s="18"/>
    </row>
    <row r="1139" spans="2:12" ht="12.75">
      <c r="B1139" s="4"/>
      <c r="C1139" s="3"/>
      <c r="D1139" s="4"/>
      <c r="E1139" s="4"/>
      <c r="F1139" s="4"/>
      <c r="G1139" s="18"/>
      <c r="H1139" s="18"/>
      <c r="I1139" s="18"/>
      <c r="J1139" s="18"/>
      <c r="K1139" s="18"/>
      <c r="L1139" s="18"/>
    </row>
    <row r="1140" spans="2:12" ht="12.75">
      <c r="B1140" s="4"/>
      <c r="C1140" s="3"/>
      <c r="D1140" s="4"/>
      <c r="E1140" s="4"/>
      <c r="F1140" s="4"/>
      <c r="G1140" s="18"/>
      <c r="H1140" s="18"/>
      <c r="I1140" s="18"/>
      <c r="J1140" s="18"/>
      <c r="K1140" s="18"/>
      <c r="L1140" s="18"/>
    </row>
    <row r="1141" spans="2:12" ht="12.75">
      <c r="B1141" s="4"/>
      <c r="C1141" s="3"/>
      <c r="D1141" s="4"/>
      <c r="E1141" s="4"/>
      <c r="F1141" s="4"/>
      <c r="G1141" s="18"/>
      <c r="H1141" s="18"/>
      <c r="I1141" s="18"/>
      <c r="J1141" s="18"/>
      <c r="K1141" s="18"/>
      <c r="L1141" s="18"/>
    </row>
    <row r="1142" spans="2:12" ht="12.75">
      <c r="B1142" s="4"/>
      <c r="C1142" s="3"/>
      <c r="D1142" s="4"/>
      <c r="E1142" s="4"/>
      <c r="F1142" s="4"/>
      <c r="G1142" s="18"/>
      <c r="H1142" s="18"/>
      <c r="I1142" s="18"/>
      <c r="J1142" s="18"/>
      <c r="K1142" s="18"/>
      <c r="L1142" s="18"/>
    </row>
    <row r="1143" spans="2:12" ht="12.75">
      <c r="B1143" s="4"/>
      <c r="C1143" s="3"/>
      <c r="D1143" s="4"/>
      <c r="E1143" s="4"/>
      <c r="F1143" s="4"/>
      <c r="G1143" s="18"/>
      <c r="H1143" s="18"/>
      <c r="I1143" s="18"/>
      <c r="J1143" s="18"/>
      <c r="K1143" s="18"/>
      <c r="L1143" s="18"/>
    </row>
    <row r="1144" spans="2:12" ht="12.75">
      <c r="B1144" s="4"/>
      <c r="C1144" s="3"/>
      <c r="D1144" s="4"/>
      <c r="E1144" s="4"/>
      <c r="F1144" s="4"/>
      <c r="G1144" s="18"/>
      <c r="H1144" s="18"/>
      <c r="I1144" s="18"/>
      <c r="J1144" s="18"/>
      <c r="K1144" s="18"/>
      <c r="L1144" s="18"/>
    </row>
    <row r="1145" spans="2:12" ht="12.75">
      <c r="B1145" s="4"/>
      <c r="C1145" s="3"/>
      <c r="D1145" s="4"/>
      <c r="E1145" s="4"/>
      <c r="F1145" s="4"/>
      <c r="G1145" s="18"/>
      <c r="H1145" s="18"/>
      <c r="I1145" s="18"/>
      <c r="J1145" s="18"/>
      <c r="K1145" s="18"/>
      <c r="L1145" s="18"/>
    </row>
    <row r="1146" spans="2:12" ht="12.75">
      <c r="B1146" s="4"/>
      <c r="C1146" s="3"/>
      <c r="D1146" s="4"/>
      <c r="E1146" s="4"/>
      <c r="F1146" s="4"/>
      <c r="G1146" s="18"/>
      <c r="H1146" s="18"/>
      <c r="I1146" s="18"/>
      <c r="J1146" s="18"/>
      <c r="K1146" s="18"/>
      <c r="L1146" s="18"/>
    </row>
    <row r="1147" spans="2:12" ht="12.75">
      <c r="B1147" s="4"/>
      <c r="C1147" s="3"/>
      <c r="D1147" s="4"/>
      <c r="E1147" s="4"/>
      <c r="F1147" s="4"/>
      <c r="G1147" s="18"/>
      <c r="H1147" s="18"/>
      <c r="I1147" s="18"/>
      <c r="J1147" s="18"/>
      <c r="K1147" s="18"/>
      <c r="L1147" s="18"/>
    </row>
    <row r="1148" spans="2:12" ht="12.75">
      <c r="B1148" s="4"/>
      <c r="C1148" s="3"/>
      <c r="D1148" s="4"/>
      <c r="E1148" s="4"/>
      <c r="F1148" s="4"/>
      <c r="G1148" s="18"/>
      <c r="H1148" s="18"/>
      <c r="I1148" s="18"/>
      <c r="J1148" s="18"/>
      <c r="K1148" s="18"/>
      <c r="L1148" s="18"/>
    </row>
    <row r="1149" spans="2:12" ht="12.75">
      <c r="B1149" s="4"/>
      <c r="C1149" s="3"/>
      <c r="D1149" s="4"/>
      <c r="E1149" s="4"/>
      <c r="F1149" s="4"/>
      <c r="G1149" s="18"/>
      <c r="H1149" s="18"/>
      <c r="I1149" s="18"/>
      <c r="J1149" s="18"/>
      <c r="K1149" s="18"/>
      <c r="L1149" s="18"/>
    </row>
    <row r="1150" spans="2:12" ht="12.75">
      <c r="B1150" s="4"/>
      <c r="C1150" s="3"/>
      <c r="D1150" s="4"/>
      <c r="E1150" s="4"/>
      <c r="F1150" s="4"/>
      <c r="G1150" s="18"/>
      <c r="H1150" s="18"/>
      <c r="I1150" s="18"/>
      <c r="J1150" s="18"/>
      <c r="K1150" s="18"/>
      <c r="L1150" s="18"/>
    </row>
    <row r="1151" spans="2:12" ht="12.75">
      <c r="B1151" s="4"/>
      <c r="C1151" s="3"/>
      <c r="D1151" s="4"/>
      <c r="E1151" s="4"/>
      <c r="F1151" s="4"/>
      <c r="G1151" s="18"/>
      <c r="H1151" s="18"/>
      <c r="I1151" s="18"/>
      <c r="J1151" s="18"/>
      <c r="K1151" s="18"/>
      <c r="L1151" s="18"/>
    </row>
    <row r="1152" spans="2:12" ht="12.75">
      <c r="B1152" s="4"/>
      <c r="C1152" s="3"/>
      <c r="D1152" s="4"/>
      <c r="E1152" s="4"/>
      <c r="F1152" s="4"/>
      <c r="G1152" s="18"/>
      <c r="H1152" s="18"/>
      <c r="I1152" s="18"/>
      <c r="J1152" s="18"/>
      <c r="K1152" s="18"/>
      <c r="L1152" s="18"/>
    </row>
    <row r="1153" spans="2:12" ht="12.75">
      <c r="B1153" s="4"/>
      <c r="C1153" s="3"/>
      <c r="D1153" s="4"/>
      <c r="E1153" s="4"/>
      <c r="F1153" s="4"/>
      <c r="G1153" s="18"/>
      <c r="H1153" s="18"/>
      <c r="I1153" s="18"/>
      <c r="J1153" s="18"/>
      <c r="K1153" s="18"/>
      <c r="L1153" s="18"/>
    </row>
    <row r="1154" spans="2:12" ht="12.75">
      <c r="B1154" s="4"/>
      <c r="C1154" s="3"/>
      <c r="D1154" s="4"/>
      <c r="E1154" s="4"/>
      <c r="F1154" s="4"/>
      <c r="G1154" s="18"/>
      <c r="H1154" s="18"/>
      <c r="I1154" s="18"/>
      <c r="J1154" s="18"/>
      <c r="K1154" s="18"/>
      <c r="L1154" s="18"/>
    </row>
    <row r="1155" spans="2:12" ht="12.75">
      <c r="B1155" s="4"/>
      <c r="C1155" s="3"/>
      <c r="D1155" s="4"/>
      <c r="E1155" s="4"/>
      <c r="F1155" s="4"/>
      <c r="G1155" s="18"/>
      <c r="H1155" s="18"/>
      <c r="I1155" s="18"/>
      <c r="J1155" s="18"/>
      <c r="K1155" s="18"/>
      <c r="L1155" s="18"/>
    </row>
    <row r="1156" spans="2:12" ht="12.75">
      <c r="B1156" s="4"/>
      <c r="C1156" s="3"/>
      <c r="D1156" s="4"/>
      <c r="E1156" s="4"/>
      <c r="F1156" s="4"/>
      <c r="G1156" s="18"/>
      <c r="H1156" s="18"/>
      <c r="I1156" s="18"/>
      <c r="J1156" s="18"/>
      <c r="K1156" s="18"/>
      <c r="L1156" s="18"/>
    </row>
    <row r="1157" spans="2:12" ht="12.75">
      <c r="B1157" s="4"/>
      <c r="C1157" s="3"/>
      <c r="D1157" s="4"/>
      <c r="E1157" s="4"/>
      <c r="F1157" s="4"/>
      <c r="G1157" s="18"/>
      <c r="H1157" s="18"/>
      <c r="I1157" s="18"/>
      <c r="J1157" s="18"/>
      <c r="K1157" s="18"/>
      <c r="L1157" s="18"/>
    </row>
    <row r="1158" spans="2:12" ht="12.75">
      <c r="B1158" s="4"/>
      <c r="C1158" s="3"/>
      <c r="D1158" s="4"/>
      <c r="E1158" s="4"/>
      <c r="F1158" s="4"/>
      <c r="G1158" s="18"/>
      <c r="H1158" s="18"/>
      <c r="I1158" s="18"/>
      <c r="J1158" s="18"/>
      <c r="K1158" s="18"/>
      <c r="L1158" s="18"/>
    </row>
    <row r="1159" spans="2:12" ht="12.75">
      <c r="B1159" s="4"/>
      <c r="C1159" s="3"/>
      <c r="D1159" s="4"/>
      <c r="E1159" s="4"/>
      <c r="F1159" s="4"/>
      <c r="G1159" s="18"/>
      <c r="H1159" s="18"/>
      <c r="I1159" s="18"/>
      <c r="J1159" s="18"/>
      <c r="K1159" s="18"/>
      <c r="L1159" s="18"/>
    </row>
    <row r="1160" spans="2:12" ht="12.75">
      <c r="B1160" s="4"/>
      <c r="C1160" s="3"/>
      <c r="D1160" s="4"/>
      <c r="E1160" s="4"/>
      <c r="F1160" s="4"/>
      <c r="G1160" s="18"/>
      <c r="H1160" s="18"/>
      <c r="I1160" s="18"/>
      <c r="J1160" s="18"/>
      <c r="K1160" s="18"/>
      <c r="L1160" s="18"/>
    </row>
    <row r="1161" spans="2:12" ht="12.75">
      <c r="B1161" s="4"/>
      <c r="C1161" s="3"/>
      <c r="D1161" s="4"/>
      <c r="E1161" s="4"/>
      <c r="F1161" s="4"/>
      <c r="G1161" s="18"/>
      <c r="H1161" s="18"/>
      <c r="I1161" s="18"/>
      <c r="J1161" s="18"/>
      <c r="K1161" s="18"/>
      <c r="L1161" s="18"/>
    </row>
    <row r="1162" spans="2:12" ht="12.75">
      <c r="B1162" s="4"/>
      <c r="C1162" s="3"/>
      <c r="D1162" s="4"/>
      <c r="E1162" s="4"/>
      <c r="F1162" s="4"/>
      <c r="G1162" s="18"/>
      <c r="H1162" s="18"/>
      <c r="I1162" s="18"/>
      <c r="J1162" s="18"/>
      <c r="K1162" s="18"/>
      <c r="L1162" s="18"/>
    </row>
    <row r="1163" spans="2:12" ht="12.75">
      <c r="B1163" s="4"/>
      <c r="C1163" s="3"/>
      <c r="D1163" s="4"/>
      <c r="E1163" s="4"/>
      <c r="F1163" s="4"/>
      <c r="G1163" s="18"/>
      <c r="H1163" s="18"/>
      <c r="I1163" s="18"/>
      <c r="J1163" s="18"/>
      <c r="K1163" s="18"/>
      <c r="L1163" s="18"/>
    </row>
    <row r="1164" spans="2:12" ht="12.75">
      <c r="B1164" s="4"/>
      <c r="C1164" s="3"/>
      <c r="D1164" s="4"/>
      <c r="E1164" s="4"/>
      <c r="F1164" s="4"/>
      <c r="G1164" s="18"/>
      <c r="H1164" s="18"/>
      <c r="I1164" s="18"/>
      <c r="J1164" s="18"/>
      <c r="K1164" s="18"/>
      <c r="L1164" s="18"/>
    </row>
    <row r="1165" spans="2:12" ht="12.75">
      <c r="B1165" s="4"/>
      <c r="C1165" s="3"/>
      <c r="D1165" s="4"/>
      <c r="E1165" s="4"/>
      <c r="F1165" s="4"/>
      <c r="G1165" s="18"/>
      <c r="H1165" s="18"/>
      <c r="I1165" s="18"/>
      <c r="J1165" s="18"/>
      <c r="K1165" s="18"/>
      <c r="L1165" s="18"/>
    </row>
    <row r="1166" spans="2:12" ht="12.75">
      <c r="B1166" s="4"/>
      <c r="C1166" s="3"/>
      <c r="D1166" s="4"/>
      <c r="E1166" s="4"/>
      <c r="F1166" s="4"/>
      <c r="G1166" s="18"/>
      <c r="H1166" s="18"/>
      <c r="I1166" s="18"/>
      <c r="J1166" s="18"/>
      <c r="K1166" s="18"/>
      <c r="L1166" s="18"/>
    </row>
    <row r="1167" spans="2:12" ht="12.75">
      <c r="B1167" s="4"/>
      <c r="C1167" s="3"/>
      <c r="D1167" s="4"/>
      <c r="E1167" s="4"/>
      <c r="F1167" s="4"/>
      <c r="G1167" s="18"/>
      <c r="H1167" s="18"/>
      <c r="I1167" s="18"/>
      <c r="J1167" s="18"/>
      <c r="K1167" s="18"/>
      <c r="L1167" s="18"/>
    </row>
    <row r="1168" spans="2:12" ht="12.75">
      <c r="B1168" s="4"/>
      <c r="C1168" s="3"/>
      <c r="D1168" s="4"/>
      <c r="E1168" s="4"/>
      <c r="F1168" s="4"/>
      <c r="G1168" s="18"/>
      <c r="H1168" s="18"/>
      <c r="I1168" s="18"/>
      <c r="J1168" s="18"/>
      <c r="K1168" s="18"/>
      <c r="L1168" s="18"/>
    </row>
    <row r="1169" spans="2:12" ht="12.75">
      <c r="B1169" s="4"/>
      <c r="C1169" s="3"/>
      <c r="D1169" s="4"/>
      <c r="E1169" s="4"/>
      <c r="F1169" s="4"/>
      <c r="G1169" s="18"/>
      <c r="H1169" s="18"/>
      <c r="I1169" s="18"/>
      <c r="J1169" s="18"/>
      <c r="K1169" s="18"/>
      <c r="L1169" s="18"/>
    </row>
    <row r="1170" spans="2:12" ht="12.75">
      <c r="B1170" s="4"/>
      <c r="C1170" s="3"/>
      <c r="D1170" s="4"/>
      <c r="E1170" s="4"/>
      <c r="F1170" s="4"/>
      <c r="G1170" s="18"/>
      <c r="H1170" s="18"/>
      <c r="I1170" s="18"/>
      <c r="J1170" s="18"/>
      <c r="K1170" s="18"/>
      <c r="L1170" s="18"/>
    </row>
    <row r="1171" spans="2:12" ht="12.75">
      <c r="B1171" s="4"/>
      <c r="C1171" s="3"/>
      <c r="D1171" s="4"/>
      <c r="E1171" s="4"/>
      <c r="F1171" s="4"/>
      <c r="G1171" s="18"/>
      <c r="H1171" s="18"/>
      <c r="I1171" s="18"/>
      <c r="J1171" s="18"/>
      <c r="K1171" s="18"/>
      <c r="L1171" s="18"/>
    </row>
    <row r="1172" spans="2:12" ht="12.75">
      <c r="B1172" s="4"/>
      <c r="C1172" s="3"/>
      <c r="D1172" s="4"/>
      <c r="E1172" s="4"/>
      <c r="F1172" s="4"/>
      <c r="G1172" s="18"/>
      <c r="H1172" s="18"/>
      <c r="I1172" s="18"/>
      <c r="J1172" s="18"/>
      <c r="K1172" s="18"/>
      <c r="L1172" s="18"/>
    </row>
    <row r="1173" spans="2:12" ht="12.75">
      <c r="B1173" s="4"/>
      <c r="C1173" s="3"/>
      <c r="D1173" s="4"/>
      <c r="E1173" s="4"/>
      <c r="F1173" s="4"/>
      <c r="G1173" s="18"/>
      <c r="H1173" s="18"/>
      <c r="I1173" s="18"/>
      <c r="J1173" s="18"/>
      <c r="K1173" s="18"/>
      <c r="L1173" s="18"/>
    </row>
    <row r="1174" spans="2:12" ht="12.75">
      <c r="B1174" s="4"/>
      <c r="C1174" s="3"/>
      <c r="D1174" s="4"/>
      <c r="E1174" s="4"/>
      <c r="F1174" s="4"/>
      <c r="G1174" s="18"/>
      <c r="H1174" s="18"/>
      <c r="I1174" s="18"/>
      <c r="J1174" s="18"/>
      <c r="K1174" s="18"/>
      <c r="L1174" s="18"/>
    </row>
    <row r="1175" spans="2:12" ht="12.75">
      <c r="B1175" s="4"/>
      <c r="C1175" s="3"/>
      <c r="D1175" s="4"/>
      <c r="E1175" s="4"/>
      <c r="F1175" s="4"/>
      <c r="G1175" s="18"/>
      <c r="H1175" s="18"/>
      <c r="I1175" s="18"/>
      <c r="J1175" s="18"/>
      <c r="K1175" s="18"/>
      <c r="L1175" s="18"/>
    </row>
    <row r="1176" spans="2:12" ht="12.75">
      <c r="B1176" s="4"/>
      <c r="C1176" s="3"/>
      <c r="D1176" s="4"/>
      <c r="E1176" s="4"/>
      <c r="F1176" s="4"/>
      <c r="G1176" s="18"/>
      <c r="H1176" s="18"/>
      <c r="I1176" s="18"/>
      <c r="J1176" s="18"/>
      <c r="K1176" s="18"/>
      <c r="L1176" s="18"/>
    </row>
    <row r="1177" spans="2:12" ht="12.75">
      <c r="B1177" s="4"/>
      <c r="C1177" s="3"/>
      <c r="D1177" s="4"/>
      <c r="E1177" s="4"/>
      <c r="F1177" s="4"/>
      <c r="G1177" s="18"/>
      <c r="H1177" s="18"/>
      <c r="I1177" s="18"/>
      <c r="J1177" s="18"/>
      <c r="K1177" s="18"/>
      <c r="L1177" s="18"/>
    </row>
    <row r="1178" spans="2:12" ht="12.75">
      <c r="B1178" s="4"/>
      <c r="C1178" s="3"/>
      <c r="D1178" s="4"/>
      <c r="E1178" s="4"/>
      <c r="F1178" s="4"/>
      <c r="G1178" s="18"/>
      <c r="H1178" s="18"/>
      <c r="I1178" s="18"/>
      <c r="J1178" s="18"/>
      <c r="K1178" s="18"/>
      <c r="L1178" s="18"/>
    </row>
    <row r="1179" spans="2:12" ht="12.75">
      <c r="B1179" s="4"/>
      <c r="C1179" s="3"/>
      <c r="D1179" s="4"/>
      <c r="E1179" s="4"/>
      <c r="F1179" s="4"/>
      <c r="G1179" s="18"/>
      <c r="H1179" s="18"/>
      <c r="I1179" s="18"/>
      <c r="J1179" s="18"/>
      <c r="K1179" s="18"/>
      <c r="L1179" s="18"/>
    </row>
    <row r="1180" spans="2:12" ht="12.75">
      <c r="B1180" s="4"/>
      <c r="C1180" s="3"/>
      <c r="D1180" s="4"/>
      <c r="E1180" s="4"/>
      <c r="F1180" s="4"/>
      <c r="G1180" s="18"/>
      <c r="H1180" s="18"/>
      <c r="I1180" s="18"/>
      <c r="J1180" s="18"/>
      <c r="K1180" s="18"/>
      <c r="L1180" s="18"/>
    </row>
    <row r="1181" spans="2:12" ht="12.75">
      <c r="B1181" s="4"/>
      <c r="C1181" s="3"/>
      <c r="D1181" s="4"/>
      <c r="E1181" s="4"/>
      <c r="F1181" s="4"/>
      <c r="G1181" s="18"/>
      <c r="H1181" s="18"/>
      <c r="I1181" s="18"/>
      <c r="J1181" s="18"/>
      <c r="K1181" s="18"/>
      <c r="L1181" s="18"/>
    </row>
    <row r="1182" spans="2:12" ht="12.75">
      <c r="B1182" s="4"/>
      <c r="C1182" s="3"/>
      <c r="D1182" s="4"/>
      <c r="E1182" s="4"/>
      <c r="F1182" s="4"/>
      <c r="G1182" s="18"/>
      <c r="H1182" s="18"/>
      <c r="I1182" s="18"/>
      <c r="J1182" s="18"/>
      <c r="K1182" s="18"/>
      <c r="L1182" s="18"/>
    </row>
    <row r="1183" spans="2:12" ht="12.75">
      <c r="B1183" s="4"/>
      <c r="C1183" s="3"/>
      <c r="D1183" s="4"/>
      <c r="E1183" s="4"/>
      <c r="F1183" s="4"/>
      <c r="G1183" s="18"/>
      <c r="H1183" s="18"/>
      <c r="I1183" s="18"/>
      <c r="J1183" s="18"/>
      <c r="K1183" s="18"/>
      <c r="L1183" s="18"/>
    </row>
    <row r="1184" spans="2:12" ht="12.75">
      <c r="B1184" s="4"/>
      <c r="C1184" s="3"/>
      <c r="D1184" s="4"/>
      <c r="E1184" s="4"/>
      <c r="F1184" s="4"/>
      <c r="G1184" s="18"/>
      <c r="H1184" s="18"/>
      <c r="I1184" s="18"/>
      <c r="J1184" s="18"/>
      <c r="K1184" s="18"/>
      <c r="L1184" s="18"/>
    </row>
    <row r="1185" spans="2:12" ht="12.75">
      <c r="B1185" s="4"/>
      <c r="C1185" s="3"/>
      <c r="D1185" s="4"/>
      <c r="E1185" s="4"/>
      <c r="F1185" s="4"/>
      <c r="G1185" s="18"/>
      <c r="H1185" s="18"/>
      <c r="I1185" s="18"/>
      <c r="J1185" s="18"/>
      <c r="K1185" s="18"/>
      <c r="L1185" s="18"/>
    </row>
    <row r="1186" spans="2:12" ht="12.75">
      <c r="B1186" s="4"/>
      <c r="C1186" s="3"/>
      <c r="D1186" s="4"/>
      <c r="E1186" s="4"/>
      <c r="F1186" s="4"/>
      <c r="G1186" s="18"/>
      <c r="H1186" s="18"/>
      <c r="I1186" s="18"/>
      <c r="J1186" s="18"/>
      <c r="K1186" s="18"/>
      <c r="L1186" s="18"/>
    </row>
    <row r="1187" spans="2:12" ht="12.75">
      <c r="B1187" s="4"/>
      <c r="C1187" s="3"/>
      <c r="D1187" s="4"/>
      <c r="E1187" s="4"/>
      <c r="F1187" s="4"/>
      <c r="G1187" s="18"/>
      <c r="H1187" s="18"/>
      <c r="I1187" s="18"/>
      <c r="J1187" s="18"/>
      <c r="K1187" s="18"/>
      <c r="L1187" s="18"/>
    </row>
    <row r="1188" spans="2:12" ht="12.75">
      <c r="B1188" s="4"/>
      <c r="C1188" s="3"/>
      <c r="D1188" s="4"/>
      <c r="E1188" s="4"/>
      <c r="F1188" s="4"/>
      <c r="G1188" s="18"/>
      <c r="H1188" s="18"/>
      <c r="I1188" s="18"/>
      <c r="J1188" s="18"/>
      <c r="K1188" s="18"/>
      <c r="L1188" s="18"/>
    </row>
    <row r="1189" spans="2:12" ht="12.75">
      <c r="B1189" s="4"/>
      <c r="C1189" s="3"/>
      <c r="D1189" s="4"/>
      <c r="E1189" s="4"/>
      <c r="F1189" s="4"/>
      <c r="G1189" s="18"/>
      <c r="H1189" s="18"/>
      <c r="I1189" s="18"/>
      <c r="J1189" s="18"/>
      <c r="K1189" s="18"/>
      <c r="L1189" s="18"/>
    </row>
    <row r="1190" spans="2:12" ht="12.75">
      <c r="B1190" s="4"/>
      <c r="C1190" s="3"/>
      <c r="D1190" s="4"/>
      <c r="E1190" s="4"/>
      <c r="F1190" s="4"/>
      <c r="G1190" s="18"/>
      <c r="H1190" s="18"/>
      <c r="I1190" s="18"/>
      <c r="J1190" s="18"/>
      <c r="K1190" s="18"/>
      <c r="L1190" s="18"/>
    </row>
    <row r="1191" spans="2:12" ht="12.75">
      <c r="B1191" s="4"/>
      <c r="C1191" s="3"/>
      <c r="D1191" s="4"/>
      <c r="E1191" s="4"/>
      <c r="F1191" s="4"/>
      <c r="G1191" s="18"/>
      <c r="H1191" s="18"/>
      <c r="I1191" s="18"/>
      <c r="J1191" s="18"/>
      <c r="K1191" s="18"/>
      <c r="L1191" s="18"/>
    </row>
    <row r="1192" spans="2:12" ht="12.75">
      <c r="B1192" s="4"/>
      <c r="C1192" s="3"/>
      <c r="D1192" s="4"/>
      <c r="E1192" s="4"/>
      <c r="F1192" s="4"/>
      <c r="G1192" s="18"/>
      <c r="H1192" s="18"/>
      <c r="I1192" s="18"/>
      <c r="J1192" s="18"/>
      <c r="K1192" s="18"/>
      <c r="L1192" s="18"/>
    </row>
    <row r="1193" spans="2:12" ht="12.75">
      <c r="B1193" s="4"/>
      <c r="C1193" s="3"/>
      <c r="D1193" s="4"/>
      <c r="E1193" s="4"/>
      <c r="F1193" s="4"/>
      <c r="G1193" s="18"/>
      <c r="H1193" s="18"/>
      <c r="I1193" s="18"/>
      <c r="J1193" s="18"/>
      <c r="K1193" s="18"/>
      <c r="L1193" s="18"/>
    </row>
    <row r="1194" spans="2:12" ht="12.75">
      <c r="B1194" s="4"/>
      <c r="C1194" s="3"/>
      <c r="D1194" s="4"/>
      <c r="E1194" s="4"/>
      <c r="F1194" s="4"/>
      <c r="G1194" s="18"/>
      <c r="H1194" s="18"/>
      <c r="I1194" s="18"/>
      <c r="J1194" s="18"/>
      <c r="K1194" s="18"/>
      <c r="L1194" s="18"/>
    </row>
    <row r="1195" spans="2:12" ht="12.75">
      <c r="B1195" s="4"/>
      <c r="C1195" s="3"/>
      <c r="D1195" s="4"/>
      <c r="E1195" s="4"/>
      <c r="F1195" s="4"/>
      <c r="G1195" s="18"/>
      <c r="H1195" s="18"/>
      <c r="I1195" s="18"/>
      <c r="J1195" s="18"/>
      <c r="K1195" s="18"/>
      <c r="L1195" s="18"/>
    </row>
    <row r="1196" spans="2:12" ht="12.75">
      <c r="B1196" s="4"/>
      <c r="C1196" s="3"/>
      <c r="D1196" s="4"/>
      <c r="E1196" s="4"/>
      <c r="F1196" s="4"/>
      <c r="G1196" s="18"/>
      <c r="H1196" s="18"/>
      <c r="I1196" s="18"/>
      <c r="J1196" s="18"/>
      <c r="K1196" s="18"/>
      <c r="L1196" s="18"/>
    </row>
    <row r="1197" spans="2:12" ht="12.75">
      <c r="B1197" s="4"/>
      <c r="C1197" s="3"/>
      <c r="D1197" s="4"/>
      <c r="E1197" s="4"/>
      <c r="F1197" s="4"/>
      <c r="G1197" s="18"/>
      <c r="H1197" s="18"/>
      <c r="I1197" s="18"/>
      <c r="J1197" s="18"/>
      <c r="K1197" s="18"/>
      <c r="L1197" s="18"/>
    </row>
    <row r="1198" spans="2:12" ht="12.75">
      <c r="B1198" s="4"/>
      <c r="C1198" s="3"/>
      <c r="D1198" s="4"/>
      <c r="E1198" s="4"/>
      <c r="F1198" s="4"/>
      <c r="G1198" s="18"/>
      <c r="H1198" s="18"/>
      <c r="I1198" s="18"/>
      <c r="J1198" s="18"/>
      <c r="K1198" s="18"/>
      <c r="L1198" s="18"/>
    </row>
    <row r="1199" spans="2:12" ht="12.75">
      <c r="B1199" s="4"/>
      <c r="C1199" s="3"/>
      <c r="D1199" s="4"/>
      <c r="E1199" s="4"/>
      <c r="F1199" s="4"/>
      <c r="G1199" s="18"/>
      <c r="H1199" s="18"/>
      <c r="I1199" s="18"/>
      <c r="J1199" s="18"/>
      <c r="K1199" s="18"/>
      <c r="L1199" s="18"/>
    </row>
    <row r="1200" spans="2:12" ht="12.75">
      <c r="B1200" s="4"/>
      <c r="C1200" s="3"/>
      <c r="D1200" s="4"/>
      <c r="E1200" s="4"/>
      <c r="F1200" s="4"/>
      <c r="G1200" s="18"/>
      <c r="H1200" s="18"/>
      <c r="I1200" s="18"/>
      <c r="J1200" s="18"/>
      <c r="K1200" s="18"/>
      <c r="L1200" s="18"/>
    </row>
    <row r="1201" spans="2:12" ht="12.75">
      <c r="B1201" s="4"/>
      <c r="C1201" s="3"/>
      <c r="D1201" s="4"/>
      <c r="E1201" s="4"/>
      <c r="F1201" s="4"/>
      <c r="G1201" s="18"/>
      <c r="H1201" s="18"/>
      <c r="I1201" s="18"/>
      <c r="J1201" s="18"/>
      <c r="K1201" s="18"/>
      <c r="L1201" s="18"/>
    </row>
    <row r="1202" spans="2:12" ht="12.75">
      <c r="B1202" s="4"/>
      <c r="C1202" s="3"/>
      <c r="D1202" s="4"/>
      <c r="E1202" s="4"/>
      <c r="F1202" s="4"/>
      <c r="G1202" s="18"/>
      <c r="H1202" s="18"/>
      <c r="I1202" s="18"/>
      <c r="J1202" s="18"/>
      <c r="K1202" s="18"/>
      <c r="L1202" s="18"/>
    </row>
    <row r="1203" spans="2:12" ht="12.75">
      <c r="B1203" s="4"/>
      <c r="C1203" s="3"/>
      <c r="D1203" s="4"/>
      <c r="E1203" s="4"/>
      <c r="F1203" s="4"/>
      <c r="G1203" s="18"/>
      <c r="H1203" s="18"/>
      <c r="I1203" s="18"/>
      <c r="J1203" s="18"/>
      <c r="K1203" s="18"/>
      <c r="L1203" s="18"/>
    </row>
    <row r="1204" spans="2:12" ht="12.75">
      <c r="B1204" s="4"/>
      <c r="C1204" s="3"/>
      <c r="D1204" s="4"/>
      <c r="E1204" s="4"/>
      <c r="F1204" s="4"/>
      <c r="G1204" s="18"/>
      <c r="H1204" s="18"/>
      <c r="I1204" s="18"/>
      <c r="J1204" s="18"/>
      <c r="K1204" s="18"/>
      <c r="L1204" s="18"/>
    </row>
    <row r="1205" spans="2:12" ht="12.75">
      <c r="B1205" s="4"/>
      <c r="C1205" s="3"/>
      <c r="D1205" s="4"/>
      <c r="E1205" s="4"/>
      <c r="F1205" s="4"/>
      <c r="G1205" s="18"/>
      <c r="H1205" s="18"/>
      <c r="I1205" s="18"/>
      <c r="J1205" s="18"/>
      <c r="K1205" s="18"/>
      <c r="L1205" s="18"/>
    </row>
    <row r="1206" spans="2:12" ht="12.75">
      <c r="B1206" s="4"/>
      <c r="C1206" s="3"/>
      <c r="D1206" s="4"/>
      <c r="E1206" s="4"/>
      <c r="F1206" s="4"/>
      <c r="G1206" s="18"/>
      <c r="H1206" s="18"/>
      <c r="I1206" s="18"/>
      <c r="J1206" s="18"/>
      <c r="K1206" s="18"/>
      <c r="L1206" s="18"/>
    </row>
    <row r="1207" spans="2:12" ht="12.75">
      <c r="B1207" s="4"/>
      <c r="C1207" s="3"/>
      <c r="D1207" s="4"/>
      <c r="E1207" s="4"/>
      <c r="F1207" s="4"/>
      <c r="G1207" s="18"/>
      <c r="H1207" s="18"/>
      <c r="I1207" s="18"/>
      <c r="J1207" s="18"/>
      <c r="K1207" s="18"/>
      <c r="L1207" s="18"/>
    </row>
    <row r="1208" spans="2:12" ht="12.75">
      <c r="B1208" s="4"/>
      <c r="C1208" s="3"/>
      <c r="D1208" s="4"/>
      <c r="E1208" s="4"/>
      <c r="F1208" s="4"/>
      <c r="G1208" s="18"/>
      <c r="H1208" s="18"/>
      <c r="I1208" s="18"/>
      <c r="J1208" s="18"/>
      <c r="K1208" s="18"/>
      <c r="L1208" s="18"/>
    </row>
    <row r="1209" spans="2:12" ht="12.75">
      <c r="B1209" s="4"/>
      <c r="C1209" s="3"/>
      <c r="D1209" s="4"/>
      <c r="E1209" s="4"/>
      <c r="F1209" s="4"/>
      <c r="G1209" s="18"/>
      <c r="H1209" s="18"/>
      <c r="I1209" s="18"/>
      <c r="J1209" s="18"/>
      <c r="K1209" s="18"/>
      <c r="L1209" s="18"/>
    </row>
    <row r="1210" spans="2:12" ht="12.75">
      <c r="B1210" s="4"/>
      <c r="C1210" s="3"/>
      <c r="D1210" s="4"/>
      <c r="E1210" s="4"/>
      <c r="F1210" s="4"/>
      <c r="G1210" s="18"/>
      <c r="H1210" s="18"/>
      <c r="I1210" s="18"/>
      <c r="J1210" s="18"/>
      <c r="K1210" s="18"/>
      <c r="L1210" s="18"/>
    </row>
    <row r="1211" spans="2:12" ht="12.75">
      <c r="B1211" s="4"/>
      <c r="C1211" s="3"/>
      <c r="D1211" s="4"/>
      <c r="E1211" s="4"/>
      <c r="F1211" s="4"/>
      <c r="G1211" s="18"/>
      <c r="H1211" s="18"/>
      <c r="I1211" s="18"/>
      <c r="J1211" s="18"/>
      <c r="K1211" s="18"/>
      <c r="L1211" s="18"/>
    </row>
    <row r="1212" spans="2:12" ht="12.75">
      <c r="B1212" s="4"/>
      <c r="C1212" s="3"/>
      <c r="D1212" s="4"/>
      <c r="E1212" s="4"/>
      <c r="F1212" s="4"/>
      <c r="G1212" s="18"/>
      <c r="H1212" s="18"/>
      <c r="I1212" s="18"/>
      <c r="J1212" s="18"/>
      <c r="K1212" s="18"/>
      <c r="L1212" s="18"/>
    </row>
    <row r="1213" spans="2:12" ht="12.75">
      <c r="B1213" s="4"/>
      <c r="C1213" s="3"/>
      <c r="D1213" s="4"/>
      <c r="E1213" s="4"/>
      <c r="F1213" s="4"/>
      <c r="G1213" s="18"/>
      <c r="H1213" s="18"/>
      <c r="I1213" s="18"/>
      <c r="J1213" s="18"/>
      <c r="K1213" s="18"/>
      <c r="L1213" s="18"/>
    </row>
    <row r="1214" spans="2:12" ht="12.75">
      <c r="B1214" s="4"/>
      <c r="C1214" s="3"/>
      <c r="D1214" s="4"/>
      <c r="E1214" s="4"/>
      <c r="F1214" s="4"/>
      <c r="G1214" s="18"/>
      <c r="H1214" s="18"/>
      <c r="I1214" s="18"/>
      <c r="J1214" s="18"/>
      <c r="K1214" s="18"/>
      <c r="L1214" s="18"/>
    </row>
    <row r="1215" spans="2:12" ht="12.75">
      <c r="B1215" s="4"/>
      <c r="C1215" s="3"/>
      <c r="D1215" s="4"/>
      <c r="E1215" s="4"/>
      <c r="F1215" s="4"/>
      <c r="G1215" s="18"/>
      <c r="H1215" s="18"/>
      <c r="I1215" s="18"/>
      <c r="J1215" s="18"/>
      <c r="K1215" s="18"/>
      <c r="L1215" s="18"/>
    </row>
    <row r="1216" spans="2:12" ht="12.75">
      <c r="B1216" s="4"/>
      <c r="C1216" s="3"/>
      <c r="D1216" s="4"/>
      <c r="E1216" s="4"/>
      <c r="F1216" s="4"/>
      <c r="G1216" s="18"/>
      <c r="H1216" s="18"/>
      <c r="I1216" s="18"/>
      <c r="J1216" s="18"/>
      <c r="K1216" s="18"/>
      <c r="L1216" s="18"/>
    </row>
    <row r="1217" spans="2:12" ht="12.75">
      <c r="B1217" s="4"/>
      <c r="C1217" s="3"/>
      <c r="D1217" s="4"/>
      <c r="E1217" s="4"/>
      <c r="F1217" s="4"/>
      <c r="G1217" s="18"/>
      <c r="H1217" s="18"/>
      <c r="I1217" s="18"/>
      <c r="J1217" s="18"/>
      <c r="K1217" s="18"/>
      <c r="L1217" s="18"/>
    </row>
    <row r="1218" spans="2:12" ht="12.75">
      <c r="B1218" s="4"/>
      <c r="C1218" s="3"/>
      <c r="D1218" s="4"/>
      <c r="E1218" s="4"/>
      <c r="F1218" s="4"/>
      <c r="G1218" s="18"/>
      <c r="H1218" s="18"/>
      <c r="I1218" s="18"/>
      <c r="J1218" s="18"/>
      <c r="K1218" s="18"/>
      <c r="L1218" s="18"/>
    </row>
    <row r="1219" spans="2:12" ht="12.75">
      <c r="B1219" s="4"/>
      <c r="C1219" s="3"/>
      <c r="D1219" s="4"/>
      <c r="E1219" s="4"/>
      <c r="F1219" s="4"/>
      <c r="G1219" s="18"/>
      <c r="H1219" s="18"/>
      <c r="I1219" s="18"/>
      <c r="J1219" s="18"/>
      <c r="K1219" s="18"/>
      <c r="L1219" s="18"/>
    </row>
    <row r="1220" spans="2:12" ht="12.75">
      <c r="B1220" s="4"/>
      <c r="C1220" s="3"/>
      <c r="D1220" s="4"/>
      <c r="E1220" s="4"/>
      <c r="F1220" s="4"/>
      <c r="G1220" s="18"/>
      <c r="H1220" s="18"/>
      <c r="I1220" s="18"/>
      <c r="J1220" s="18"/>
      <c r="K1220" s="18"/>
      <c r="L1220" s="18"/>
    </row>
    <row r="1221" spans="2:12" ht="12.75">
      <c r="B1221" s="4"/>
      <c r="C1221" s="3"/>
      <c r="D1221" s="4"/>
      <c r="E1221" s="4"/>
      <c r="F1221" s="4"/>
      <c r="G1221" s="18"/>
      <c r="H1221" s="18"/>
      <c r="I1221" s="18"/>
      <c r="J1221" s="18"/>
      <c r="K1221" s="18"/>
      <c r="L1221" s="18"/>
    </row>
    <row r="1222" spans="2:12" ht="12.75">
      <c r="B1222" s="4"/>
      <c r="C1222" s="3"/>
      <c r="D1222" s="4"/>
      <c r="E1222" s="4"/>
      <c r="F1222" s="4"/>
      <c r="G1222" s="18"/>
      <c r="H1222" s="18"/>
      <c r="I1222" s="18"/>
      <c r="J1222" s="18"/>
      <c r="K1222" s="18"/>
      <c r="L1222" s="18"/>
    </row>
    <row r="1223" spans="2:12" ht="12.75">
      <c r="B1223" s="4"/>
      <c r="C1223" s="3"/>
      <c r="D1223" s="4"/>
      <c r="E1223" s="4"/>
      <c r="F1223" s="4"/>
      <c r="G1223" s="18"/>
      <c r="H1223" s="18"/>
      <c r="I1223" s="18"/>
      <c r="J1223" s="18"/>
      <c r="K1223" s="18"/>
      <c r="L1223" s="18"/>
    </row>
    <row r="1224" spans="2:12" ht="12.75">
      <c r="B1224" s="4"/>
      <c r="C1224" s="3"/>
      <c r="D1224" s="4"/>
      <c r="E1224" s="4"/>
      <c r="F1224" s="4"/>
      <c r="G1224" s="18"/>
      <c r="H1224" s="18"/>
      <c r="I1224" s="18"/>
      <c r="J1224" s="18"/>
      <c r="K1224" s="18"/>
      <c r="L1224" s="18"/>
    </row>
    <row r="1225" spans="2:12" ht="12.75">
      <c r="B1225" s="4"/>
      <c r="C1225" s="3"/>
      <c r="D1225" s="4"/>
      <c r="E1225" s="4"/>
      <c r="F1225" s="4"/>
      <c r="G1225" s="18"/>
      <c r="H1225" s="18"/>
      <c r="I1225" s="18"/>
      <c r="J1225" s="18"/>
      <c r="K1225" s="18"/>
      <c r="L1225" s="18"/>
    </row>
    <row r="1226" spans="2:12" ht="12.75">
      <c r="B1226" s="4"/>
      <c r="C1226" s="3"/>
      <c r="D1226" s="4"/>
      <c r="E1226" s="4"/>
      <c r="F1226" s="4"/>
      <c r="G1226" s="18"/>
      <c r="H1226" s="18"/>
      <c r="I1226" s="18"/>
      <c r="J1226" s="18"/>
      <c r="K1226" s="18"/>
      <c r="L1226" s="18"/>
    </row>
    <row r="1227" spans="2:12" ht="12.75">
      <c r="B1227" s="4"/>
      <c r="C1227" s="3"/>
      <c r="D1227" s="4"/>
      <c r="E1227" s="4"/>
      <c r="F1227" s="4"/>
      <c r="G1227" s="18"/>
      <c r="H1227" s="18"/>
      <c r="I1227" s="18"/>
      <c r="J1227" s="18"/>
      <c r="K1227" s="18"/>
      <c r="L1227" s="18"/>
    </row>
    <row r="1228" spans="2:12" ht="12.75">
      <c r="B1228" s="4"/>
      <c r="C1228" s="3"/>
      <c r="D1228" s="4"/>
      <c r="E1228" s="4"/>
      <c r="F1228" s="4"/>
      <c r="G1228" s="18"/>
      <c r="H1228" s="18"/>
      <c r="I1228" s="18"/>
      <c r="J1228" s="18"/>
      <c r="K1228" s="18"/>
      <c r="L1228" s="18"/>
    </row>
    <row r="1229" spans="2:12" ht="12.75">
      <c r="B1229" s="4"/>
      <c r="C1229" s="3"/>
      <c r="D1229" s="4"/>
      <c r="E1229" s="4"/>
      <c r="F1229" s="4"/>
      <c r="G1229" s="18"/>
      <c r="H1229" s="18"/>
      <c r="I1229" s="18"/>
      <c r="J1229" s="18"/>
      <c r="K1229" s="18"/>
      <c r="L1229" s="18"/>
    </row>
    <row r="1230" spans="2:12" ht="12.75">
      <c r="B1230" s="4"/>
      <c r="C1230" s="3"/>
      <c r="D1230" s="4"/>
      <c r="E1230" s="4"/>
      <c r="F1230" s="4"/>
      <c r="G1230" s="18"/>
      <c r="H1230" s="18"/>
      <c r="I1230" s="18"/>
      <c r="J1230" s="18"/>
      <c r="K1230" s="18"/>
      <c r="L1230" s="18"/>
    </row>
    <row r="1231" spans="2:12" ht="12.75">
      <c r="B1231" s="4"/>
      <c r="C1231" s="3"/>
      <c r="D1231" s="4"/>
      <c r="E1231" s="4"/>
      <c r="F1231" s="4"/>
      <c r="G1231" s="18"/>
      <c r="H1231" s="18"/>
      <c r="I1231" s="18"/>
      <c r="J1231" s="18"/>
      <c r="K1231" s="18"/>
      <c r="L1231" s="18"/>
    </row>
    <row r="1232" spans="2:12" ht="12.75">
      <c r="B1232" s="4"/>
      <c r="C1232" s="3"/>
      <c r="D1232" s="4"/>
      <c r="E1232" s="4"/>
      <c r="F1232" s="4"/>
      <c r="G1232" s="18"/>
      <c r="H1232" s="18"/>
      <c r="I1232" s="18"/>
      <c r="J1232" s="18"/>
      <c r="K1232" s="18"/>
      <c r="L1232" s="18"/>
    </row>
    <row r="1233" spans="2:12" ht="12.75">
      <c r="B1233" s="4"/>
      <c r="C1233" s="3"/>
      <c r="D1233" s="4"/>
      <c r="E1233" s="4"/>
      <c r="F1233" s="4"/>
      <c r="G1233" s="18"/>
      <c r="H1233" s="18"/>
      <c r="I1233" s="18"/>
      <c r="J1233" s="18"/>
      <c r="K1233" s="18"/>
      <c r="L1233" s="18"/>
    </row>
    <row r="1234" spans="2:12" ht="12.75">
      <c r="B1234" s="4"/>
      <c r="C1234" s="3"/>
      <c r="D1234" s="4"/>
      <c r="E1234" s="4"/>
      <c r="F1234" s="4"/>
      <c r="G1234" s="18"/>
      <c r="H1234" s="18"/>
      <c r="I1234" s="18"/>
      <c r="J1234" s="18"/>
      <c r="K1234" s="18"/>
      <c r="L1234" s="18"/>
    </row>
    <row r="1235" spans="2:12" ht="12.75">
      <c r="B1235" s="4"/>
      <c r="C1235" s="3"/>
      <c r="D1235" s="4"/>
      <c r="E1235" s="4"/>
      <c r="F1235" s="4"/>
      <c r="G1235" s="18"/>
      <c r="H1235" s="18"/>
      <c r="I1235" s="18"/>
      <c r="J1235" s="18"/>
      <c r="K1235" s="18"/>
      <c r="L1235" s="18"/>
    </row>
    <row r="1236" spans="2:12" ht="12.75">
      <c r="B1236" s="4"/>
      <c r="C1236" s="3"/>
      <c r="D1236" s="4"/>
      <c r="E1236" s="4"/>
      <c r="F1236" s="4"/>
      <c r="G1236" s="18"/>
      <c r="H1236" s="18"/>
      <c r="I1236" s="18"/>
      <c r="J1236" s="18"/>
      <c r="K1236" s="18"/>
      <c r="L1236" s="18"/>
    </row>
    <row r="1237" spans="2:12" ht="12.75">
      <c r="B1237" s="4"/>
      <c r="C1237" s="3"/>
      <c r="D1237" s="4"/>
      <c r="E1237" s="4"/>
      <c r="F1237" s="4"/>
      <c r="G1237" s="18"/>
      <c r="H1237" s="18"/>
      <c r="I1237" s="18"/>
      <c r="J1237" s="18"/>
      <c r="K1237" s="18"/>
      <c r="L1237" s="18"/>
    </row>
    <row r="1238" spans="2:12" ht="12.75">
      <c r="B1238" s="4"/>
      <c r="C1238" s="3"/>
      <c r="D1238" s="4"/>
      <c r="E1238" s="4"/>
      <c r="F1238" s="4"/>
      <c r="G1238" s="18"/>
      <c r="H1238" s="18"/>
      <c r="I1238" s="18"/>
      <c r="J1238" s="18"/>
      <c r="K1238" s="18"/>
      <c r="L1238" s="18"/>
    </row>
    <row r="1239" spans="2:12" ht="12.75">
      <c r="B1239" s="4"/>
      <c r="C1239" s="3"/>
      <c r="D1239" s="4"/>
      <c r="E1239" s="4"/>
      <c r="F1239" s="4"/>
      <c r="G1239" s="18"/>
      <c r="H1239" s="18"/>
      <c r="I1239" s="18"/>
      <c r="J1239" s="18"/>
      <c r="K1239" s="18"/>
      <c r="L1239" s="18"/>
    </row>
    <row r="1240" spans="2:12" ht="12.75">
      <c r="B1240" s="4"/>
      <c r="C1240" s="3"/>
      <c r="D1240" s="4"/>
      <c r="E1240" s="4"/>
      <c r="F1240" s="4"/>
      <c r="G1240" s="18"/>
      <c r="H1240" s="18"/>
      <c r="I1240" s="18"/>
      <c r="J1240" s="18"/>
      <c r="K1240" s="18"/>
      <c r="L1240" s="18"/>
    </row>
    <row r="1241" spans="2:12" ht="12.75">
      <c r="B1241" s="4"/>
      <c r="C1241" s="3"/>
      <c r="D1241" s="4"/>
      <c r="E1241" s="4"/>
      <c r="F1241" s="4"/>
      <c r="G1241" s="18"/>
      <c r="H1241" s="18"/>
      <c r="I1241" s="18"/>
      <c r="J1241" s="18"/>
      <c r="K1241" s="18"/>
      <c r="L1241" s="18"/>
    </row>
    <row r="1242" spans="2:12" ht="12.75">
      <c r="B1242" s="4"/>
      <c r="C1242" s="3"/>
      <c r="D1242" s="4"/>
      <c r="E1242" s="4"/>
      <c r="F1242" s="4"/>
      <c r="G1242" s="18"/>
      <c r="H1242" s="18"/>
      <c r="I1242" s="18"/>
      <c r="J1242" s="18"/>
      <c r="K1242" s="18"/>
      <c r="L1242" s="18"/>
    </row>
    <row r="1243" spans="2:12" ht="12.75">
      <c r="B1243" s="4"/>
      <c r="C1243" s="3"/>
      <c r="D1243" s="4"/>
      <c r="E1243" s="4"/>
      <c r="F1243" s="4"/>
      <c r="G1243" s="18"/>
      <c r="H1243" s="18"/>
      <c r="I1243" s="18"/>
      <c r="J1243" s="18"/>
      <c r="K1243" s="18"/>
      <c r="L1243" s="18"/>
    </row>
    <row r="1244" spans="2:12" ht="12.75">
      <c r="B1244" s="4"/>
      <c r="C1244" s="3"/>
      <c r="D1244" s="4"/>
      <c r="E1244" s="4"/>
      <c r="F1244" s="4"/>
      <c r="G1244" s="18"/>
      <c r="H1244" s="18"/>
      <c r="I1244" s="18"/>
      <c r="J1244" s="18"/>
      <c r="K1244" s="18"/>
      <c r="L1244" s="18"/>
    </row>
    <row r="1245" spans="2:12" ht="12.75">
      <c r="B1245" s="4"/>
      <c r="C1245" s="3"/>
      <c r="D1245" s="4"/>
      <c r="E1245" s="4"/>
      <c r="F1245" s="4"/>
      <c r="G1245" s="18"/>
      <c r="H1245" s="18"/>
      <c r="I1245" s="18"/>
      <c r="J1245" s="18"/>
      <c r="K1245" s="18"/>
      <c r="L1245" s="18"/>
    </row>
    <row r="1246" spans="2:12" ht="12.75">
      <c r="B1246" s="4"/>
      <c r="C1246" s="3"/>
      <c r="D1246" s="4"/>
      <c r="E1246" s="4"/>
      <c r="F1246" s="4"/>
      <c r="G1246" s="18"/>
      <c r="H1246" s="18"/>
      <c r="I1246" s="18"/>
      <c r="J1246" s="18"/>
      <c r="K1246" s="18"/>
      <c r="L1246" s="18"/>
    </row>
    <row r="1247" spans="2:12" ht="12.75">
      <c r="B1247" s="4"/>
      <c r="C1247" s="3"/>
      <c r="D1247" s="4"/>
      <c r="E1247" s="4"/>
      <c r="F1247" s="4"/>
      <c r="G1247" s="18"/>
      <c r="H1247" s="18"/>
      <c r="I1247" s="18"/>
      <c r="J1247" s="18"/>
      <c r="K1247" s="18"/>
      <c r="L1247" s="18"/>
    </row>
    <row r="1248" spans="2:12" ht="12.75">
      <c r="B1248" s="4"/>
      <c r="C1248" s="3"/>
      <c r="D1248" s="4"/>
      <c r="E1248" s="4"/>
      <c r="F1248" s="4"/>
      <c r="G1248" s="18"/>
      <c r="H1248" s="18"/>
      <c r="I1248" s="18"/>
      <c r="J1248" s="18"/>
      <c r="K1248" s="18"/>
      <c r="L1248" s="18"/>
    </row>
    <row r="1249" spans="2:12" ht="12.75">
      <c r="B1249" s="4"/>
      <c r="C1249" s="3"/>
      <c r="D1249" s="4"/>
      <c r="E1249" s="4"/>
      <c r="F1249" s="4"/>
      <c r="G1249" s="18"/>
      <c r="H1249" s="18"/>
      <c r="I1249" s="18"/>
      <c r="J1249" s="18"/>
      <c r="K1249" s="18"/>
      <c r="L1249" s="18"/>
    </row>
    <row r="1250" spans="2:12" ht="12.75">
      <c r="B1250" s="4"/>
      <c r="C1250" s="3"/>
      <c r="D1250" s="4"/>
      <c r="E1250" s="4"/>
      <c r="F1250" s="4"/>
      <c r="G1250" s="18"/>
      <c r="H1250" s="18"/>
      <c r="I1250" s="18"/>
      <c r="J1250" s="18"/>
      <c r="K1250" s="18"/>
      <c r="L1250" s="18"/>
    </row>
    <row r="1251" spans="2:12" ht="12.75">
      <c r="B1251" s="4"/>
      <c r="C1251" s="3"/>
      <c r="D1251" s="4"/>
      <c r="E1251" s="4"/>
      <c r="F1251" s="4"/>
      <c r="G1251" s="18"/>
      <c r="H1251" s="18"/>
      <c r="I1251" s="18"/>
      <c r="J1251" s="18"/>
      <c r="K1251" s="18"/>
      <c r="L1251" s="18"/>
    </row>
    <row r="1252" spans="2:12" ht="12.75">
      <c r="B1252" s="4"/>
      <c r="C1252" s="3"/>
      <c r="D1252" s="4"/>
      <c r="E1252" s="4"/>
      <c r="F1252" s="4"/>
      <c r="G1252" s="18"/>
      <c r="H1252" s="18"/>
      <c r="I1252" s="18"/>
      <c r="J1252" s="18"/>
      <c r="K1252" s="18"/>
      <c r="L1252" s="18"/>
    </row>
    <row r="1253" spans="2:12" ht="12.75">
      <c r="B1253" s="4"/>
      <c r="C1253" s="3"/>
      <c r="D1253" s="4"/>
      <c r="E1253" s="4"/>
      <c r="F1253" s="4"/>
      <c r="G1253" s="18"/>
      <c r="H1253" s="18"/>
      <c r="I1253" s="18"/>
      <c r="J1253" s="18"/>
      <c r="K1253" s="18"/>
      <c r="L1253" s="18"/>
    </row>
    <row r="1254" spans="2:12" ht="12.75">
      <c r="B1254" s="4"/>
      <c r="C1254" s="3"/>
      <c r="D1254" s="4"/>
      <c r="E1254" s="4"/>
      <c r="F1254" s="4"/>
      <c r="G1254" s="18"/>
      <c r="H1254" s="18"/>
      <c r="I1254" s="18"/>
      <c r="J1254" s="18"/>
      <c r="K1254" s="18"/>
      <c r="L1254" s="18"/>
    </row>
    <row r="1255" spans="2:12" ht="12.75">
      <c r="B1255" s="4"/>
      <c r="C1255" s="3"/>
      <c r="D1255" s="4"/>
      <c r="E1255" s="4"/>
      <c r="F1255" s="4"/>
      <c r="G1255" s="18"/>
      <c r="H1255" s="18"/>
      <c r="I1255" s="18"/>
      <c r="J1255" s="18"/>
      <c r="K1255" s="18"/>
      <c r="L1255" s="18"/>
    </row>
    <row r="1256" spans="2:12" ht="12.75">
      <c r="B1256" s="4"/>
      <c r="C1256" s="3"/>
      <c r="D1256" s="4"/>
      <c r="E1256" s="4"/>
      <c r="F1256" s="4"/>
      <c r="G1256" s="18"/>
      <c r="H1256" s="18"/>
      <c r="I1256" s="18"/>
      <c r="J1256" s="18"/>
      <c r="K1256" s="18"/>
      <c r="L1256" s="18"/>
    </row>
    <row r="1257" spans="2:12" ht="12.75">
      <c r="B1257" s="4"/>
      <c r="C1257" s="3"/>
      <c r="D1257" s="4"/>
      <c r="E1257" s="4"/>
      <c r="F1257" s="4"/>
      <c r="G1257" s="18"/>
      <c r="H1257" s="18"/>
      <c r="I1257" s="18"/>
      <c r="J1257" s="18"/>
      <c r="K1257" s="18"/>
      <c r="L1257" s="18"/>
    </row>
    <row r="1258" spans="2:12" ht="12.75">
      <c r="B1258" s="4"/>
      <c r="C1258" s="3"/>
      <c r="D1258" s="4"/>
      <c r="E1258" s="4"/>
      <c r="F1258" s="4"/>
      <c r="G1258" s="18"/>
      <c r="H1258" s="18"/>
      <c r="I1258" s="18"/>
      <c r="J1258" s="18"/>
      <c r="K1258" s="18"/>
      <c r="L1258" s="18"/>
    </row>
    <row r="1259" spans="2:12" ht="12.75">
      <c r="B1259" s="4"/>
      <c r="C1259" s="3"/>
      <c r="D1259" s="4"/>
      <c r="E1259" s="4"/>
      <c r="F1259" s="4"/>
      <c r="G1259" s="18"/>
      <c r="H1259" s="18"/>
      <c r="I1259" s="18"/>
      <c r="J1259" s="18"/>
      <c r="K1259" s="18"/>
      <c r="L1259" s="18"/>
    </row>
    <row r="1260" spans="2:12" ht="12.75">
      <c r="B1260" s="4"/>
      <c r="C1260" s="3"/>
      <c r="D1260" s="4"/>
      <c r="E1260" s="4"/>
      <c r="F1260" s="4"/>
      <c r="G1260" s="18"/>
      <c r="H1260" s="18"/>
      <c r="I1260" s="18"/>
      <c r="J1260" s="18"/>
      <c r="K1260" s="18"/>
      <c r="L1260" s="18"/>
    </row>
    <row r="1261" spans="2:12" ht="12.75">
      <c r="B1261" s="4"/>
      <c r="C1261" s="3"/>
      <c r="D1261" s="4"/>
      <c r="E1261" s="4"/>
      <c r="F1261" s="4"/>
      <c r="G1261" s="18"/>
      <c r="H1261" s="18"/>
      <c r="I1261" s="18"/>
      <c r="J1261" s="18"/>
      <c r="K1261" s="18"/>
      <c r="L1261" s="18"/>
    </row>
    <row r="1262" spans="2:12" ht="12.75">
      <c r="B1262" s="4"/>
      <c r="C1262" s="3"/>
      <c r="D1262" s="4"/>
      <c r="E1262" s="4"/>
      <c r="F1262" s="4"/>
      <c r="G1262" s="18"/>
      <c r="H1262" s="18"/>
      <c r="I1262" s="18"/>
      <c r="J1262" s="18"/>
      <c r="K1262" s="18"/>
      <c r="L1262" s="18"/>
    </row>
    <row r="1263" spans="2:12" ht="12.75">
      <c r="B1263" s="4"/>
      <c r="C1263" s="3"/>
      <c r="D1263" s="4"/>
      <c r="E1263" s="4"/>
      <c r="F1263" s="4"/>
      <c r="G1263" s="18"/>
      <c r="H1263" s="18"/>
      <c r="I1263" s="18"/>
      <c r="J1263" s="18"/>
      <c r="K1263" s="18"/>
      <c r="L1263" s="18"/>
    </row>
    <row r="1264" spans="2:12" ht="12.75">
      <c r="B1264" s="4"/>
      <c r="C1264" s="3"/>
      <c r="D1264" s="4"/>
      <c r="E1264" s="4"/>
      <c r="F1264" s="4"/>
      <c r="G1264" s="18"/>
      <c r="H1264" s="18"/>
      <c r="I1264" s="18"/>
      <c r="J1264" s="18"/>
      <c r="K1264" s="18"/>
      <c r="L1264" s="18"/>
    </row>
    <row r="1265" spans="2:12" ht="12.75">
      <c r="B1265" s="4"/>
      <c r="C1265" s="3"/>
      <c r="D1265" s="4"/>
      <c r="E1265" s="4"/>
      <c r="F1265" s="4"/>
      <c r="G1265" s="18"/>
      <c r="H1265" s="18"/>
      <c r="I1265" s="18"/>
      <c r="J1265" s="18"/>
      <c r="K1265" s="18"/>
      <c r="L1265" s="18"/>
    </row>
    <row r="1266" spans="2:12" ht="12.75">
      <c r="B1266" s="4"/>
      <c r="C1266" s="3"/>
      <c r="D1266" s="4"/>
      <c r="E1266" s="4"/>
      <c r="F1266" s="4"/>
      <c r="G1266" s="18"/>
      <c r="H1266" s="18"/>
      <c r="I1266" s="18"/>
      <c r="J1266" s="18"/>
      <c r="K1266" s="18"/>
      <c r="L1266" s="18"/>
    </row>
    <row r="1267" spans="2:12" ht="12.75">
      <c r="B1267" s="4"/>
      <c r="C1267" s="3"/>
      <c r="D1267" s="4"/>
      <c r="E1267" s="4"/>
      <c r="F1267" s="4"/>
      <c r="G1267" s="18"/>
      <c r="H1267" s="18"/>
      <c r="I1267" s="18"/>
      <c r="J1267" s="18"/>
      <c r="K1267" s="18"/>
      <c r="L1267" s="18"/>
    </row>
    <row r="1268" spans="2:12" ht="12.75">
      <c r="B1268" s="4"/>
      <c r="C1268" s="3"/>
      <c r="D1268" s="4"/>
      <c r="E1268" s="4"/>
      <c r="F1268" s="4"/>
      <c r="G1268" s="18"/>
      <c r="H1268" s="18"/>
      <c r="I1268" s="18"/>
      <c r="J1268" s="18"/>
      <c r="K1268" s="18"/>
      <c r="L1268" s="18"/>
    </row>
    <row r="1269" spans="2:12" ht="12.75">
      <c r="B1269" s="4"/>
      <c r="C1269" s="3"/>
      <c r="D1269" s="4"/>
      <c r="E1269" s="4"/>
      <c r="F1269" s="4"/>
      <c r="G1269" s="18"/>
      <c r="H1269" s="18"/>
      <c r="I1269" s="18"/>
      <c r="J1269" s="18"/>
      <c r="K1269" s="18"/>
      <c r="L1269" s="18"/>
    </row>
    <row r="1270" spans="2:12" ht="12.75">
      <c r="B1270" s="4"/>
      <c r="C1270" s="3"/>
      <c r="D1270" s="4"/>
      <c r="E1270" s="4"/>
      <c r="F1270" s="4"/>
      <c r="G1270" s="18"/>
      <c r="H1270" s="18"/>
      <c r="I1270" s="18"/>
      <c r="J1270" s="18"/>
      <c r="K1270" s="18"/>
      <c r="L1270" s="18"/>
    </row>
    <row r="1271" spans="2:12" ht="12.75">
      <c r="B1271" s="4"/>
      <c r="C1271" s="3"/>
      <c r="D1271" s="4"/>
      <c r="E1271" s="4"/>
      <c r="F1271" s="4"/>
      <c r="G1271" s="18"/>
      <c r="H1271" s="18"/>
      <c r="I1271" s="18"/>
      <c r="J1271" s="18"/>
      <c r="K1271" s="18"/>
      <c r="L1271" s="18"/>
    </row>
    <row r="1272" spans="2:12" ht="12.75">
      <c r="B1272" s="4"/>
      <c r="C1272" s="3"/>
      <c r="D1272" s="4"/>
      <c r="E1272" s="4"/>
      <c r="F1272" s="4"/>
      <c r="G1272" s="18"/>
      <c r="H1272" s="18"/>
      <c r="I1272" s="18"/>
      <c r="J1272" s="18"/>
      <c r="K1272" s="18"/>
      <c r="L1272" s="18"/>
    </row>
    <row r="1273" spans="2:12" ht="12.75">
      <c r="B1273" s="4"/>
      <c r="C1273" s="3"/>
      <c r="D1273" s="4"/>
      <c r="E1273" s="4"/>
      <c r="F1273" s="4"/>
      <c r="G1273" s="18"/>
      <c r="H1273" s="18"/>
      <c r="I1273" s="18"/>
      <c r="J1273" s="18"/>
      <c r="K1273" s="18"/>
      <c r="L1273" s="18"/>
    </row>
    <row r="1274" spans="2:12" ht="12.75">
      <c r="B1274" s="4"/>
      <c r="C1274" s="3"/>
      <c r="D1274" s="4"/>
      <c r="E1274" s="4"/>
      <c r="F1274" s="4"/>
      <c r="G1274" s="18"/>
      <c r="H1274" s="18"/>
      <c r="I1274" s="18"/>
      <c r="J1274" s="18"/>
      <c r="K1274" s="18"/>
      <c r="L1274" s="18"/>
    </row>
    <row r="1275" spans="2:12" ht="12.75">
      <c r="B1275" s="4"/>
      <c r="C1275" s="3"/>
      <c r="D1275" s="4"/>
      <c r="E1275" s="4"/>
      <c r="F1275" s="4"/>
      <c r="G1275" s="18"/>
      <c r="H1275" s="18"/>
      <c r="I1275" s="18"/>
      <c r="J1275" s="18"/>
      <c r="K1275" s="18"/>
      <c r="L1275" s="18"/>
    </row>
    <row r="1276" spans="2:12" ht="12.75">
      <c r="B1276" s="4"/>
      <c r="C1276" s="3"/>
      <c r="D1276" s="4"/>
      <c r="E1276" s="4"/>
      <c r="F1276" s="4"/>
      <c r="G1276" s="18"/>
      <c r="H1276" s="18"/>
      <c r="I1276" s="18"/>
      <c r="J1276" s="18"/>
      <c r="K1276" s="18"/>
      <c r="L1276" s="18"/>
    </row>
    <row r="1277" spans="2:12" ht="12.75">
      <c r="B1277" s="4"/>
      <c r="C1277" s="3"/>
      <c r="D1277" s="4"/>
      <c r="E1277" s="4"/>
      <c r="F1277" s="4"/>
      <c r="G1277" s="18"/>
      <c r="H1277" s="18"/>
      <c r="I1277" s="18"/>
      <c r="J1277" s="18"/>
      <c r="K1277" s="18"/>
      <c r="L1277" s="18"/>
    </row>
    <row r="1278" spans="2:12" ht="12.75">
      <c r="B1278" s="4"/>
      <c r="C1278" s="3"/>
      <c r="D1278" s="4"/>
      <c r="E1278" s="4"/>
      <c r="F1278" s="4"/>
      <c r="G1278" s="18"/>
      <c r="H1278" s="18"/>
      <c r="I1278" s="18"/>
      <c r="J1278" s="18"/>
      <c r="K1278" s="18"/>
      <c r="L1278" s="18"/>
    </row>
    <row r="1279" spans="2:12" ht="12.75">
      <c r="B1279" s="4"/>
      <c r="C1279" s="3"/>
      <c r="D1279" s="4"/>
      <c r="E1279" s="4"/>
      <c r="F1279" s="4"/>
      <c r="G1279" s="18"/>
      <c r="H1279" s="18"/>
      <c r="I1279" s="18"/>
      <c r="J1279" s="18"/>
      <c r="K1279" s="18"/>
      <c r="L1279" s="18"/>
    </row>
    <row r="1280" spans="2:12" ht="12.75">
      <c r="B1280" s="4"/>
      <c r="C1280" s="3"/>
      <c r="D1280" s="4"/>
      <c r="E1280" s="4"/>
      <c r="F1280" s="4"/>
      <c r="G1280" s="18"/>
      <c r="H1280" s="18"/>
      <c r="I1280" s="18"/>
      <c r="J1280" s="18"/>
      <c r="K1280" s="18"/>
      <c r="L1280" s="18"/>
    </row>
    <row r="1281" spans="2:12" ht="12.75">
      <c r="B1281" s="4"/>
      <c r="C1281" s="3"/>
      <c r="D1281" s="4"/>
      <c r="E1281" s="4"/>
      <c r="F1281" s="4"/>
      <c r="G1281" s="18"/>
      <c r="H1281" s="18"/>
      <c r="I1281" s="18"/>
      <c r="J1281" s="18"/>
      <c r="K1281" s="18"/>
      <c r="L1281" s="18"/>
    </row>
    <row r="1282" spans="2:12" ht="12.75">
      <c r="B1282" s="4"/>
      <c r="C1282" s="3"/>
      <c r="D1282" s="4"/>
      <c r="E1282" s="4"/>
      <c r="F1282" s="4"/>
      <c r="G1282" s="18"/>
      <c r="H1282" s="18"/>
      <c r="I1282" s="18"/>
      <c r="J1282" s="18"/>
      <c r="K1282" s="18"/>
      <c r="L1282" s="18"/>
    </row>
    <row r="1283" spans="2:12" ht="12.75">
      <c r="B1283" s="4"/>
      <c r="C1283" s="3"/>
      <c r="D1283" s="4"/>
      <c r="E1283" s="4"/>
      <c r="F1283" s="4"/>
      <c r="G1283" s="18"/>
      <c r="H1283" s="18"/>
      <c r="I1283" s="18"/>
      <c r="J1283" s="18"/>
      <c r="K1283" s="18"/>
      <c r="L1283" s="18"/>
    </row>
    <row r="1284" spans="2:12" ht="12.75">
      <c r="B1284" s="4"/>
      <c r="C1284" s="3"/>
      <c r="D1284" s="4"/>
      <c r="E1284" s="4"/>
      <c r="F1284" s="4"/>
      <c r="G1284" s="18"/>
      <c r="H1284" s="18"/>
      <c r="I1284" s="18"/>
      <c r="J1284" s="18"/>
      <c r="K1284" s="18"/>
      <c r="L1284" s="18"/>
    </row>
    <row r="1285" spans="2:12" ht="12.75">
      <c r="B1285" s="4"/>
      <c r="C1285" s="3"/>
      <c r="D1285" s="4"/>
      <c r="E1285" s="4"/>
      <c r="F1285" s="4"/>
      <c r="G1285" s="18"/>
      <c r="H1285" s="18"/>
      <c r="I1285" s="18"/>
      <c r="J1285" s="18"/>
      <c r="K1285" s="18"/>
      <c r="L1285" s="18"/>
    </row>
    <row r="1286" spans="2:12" ht="12.75">
      <c r="B1286" s="4"/>
      <c r="C1286" s="3"/>
      <c r="D1286" s="4"/>
      <c r="E1286" s="4"/>
      <c r="F1286" s="4"/>
      <c r="G1286" s="18"/>
      <c r="H1286" s="18"/>
      <c r="I1286" s="18"/>
      <c r="J1286" s="18"/>
      <c r="K1286" s="18"/>
      <c r="L1286" s="18"/>
    </row>
    <row r="1287" spans="2:12" ht="12.75">
      <c r="B1287" s="4"/>
      <c r="C1287" s="3"/>
      <c r="D1287" s="4"/>
      <c r="E1287" s="4"/>
      <c r="F1287" s="4"/>
      <c r="G1287" s="18"/>
      <c r="H1287" s="18"/>
      <c r="I1287" s="18"/>
      <c r="J1287" s="18"/>
      <c r="K1287" s="18"/>
      <c r="L1287" s="18"/>
    </row>
    <row r="1288" spans="2:12" ht="12.75">
      <c r="B1288" s="4"/>
      <c r="C1288" s="3"/>
      <c r="D1288" s="4"/>
      <c r="E1288" s="4"/>
      <c r="F1288" s="4"/>
      <c r="G1288" s="18"/>
      <c r="H1288" s="18"/>
      <c r="I1288" s="18"/>
      <c r="J1288" s="18"/>
      <c r="K1288" s="18"/>
      <c r="L1288" s="18"/>
    </row>
    <row r="1289" spans="2:12" ht="12.75">
      <c r="B1289" s="4"/>
      <c r="C1289" s="3"/>
      <c r="D1289" s="4"/>
      <c r="E1289" s="4"/>
      <c r="F1289" s="4"/>
      <c r="G1289" s="18"/>
      <c r="H1289" s="18"/>
      <c r="I1289" s="18"/>
      <c r="J1289" s="18"/>
      <c r="K1289" s="18"/>
      <c r="L1289" s="18"/>
    </row>
    <row r="1290" spans="2:12" ht="12.75">
      <c r="B1290" s="4"/>
      <c r="C1290" s="3"/>
      <c r="D1290" s="4"/>
      <c r="E1290" s="4"/>
      <c r="F1290" s="4"/>
      <c r="G1290" s="18"/>
      <c r="H1290" s="18"/>
      <c r="I1290" s="18"/>
      <c r="J1290" s="18"/>
      <c r="K1290" s="18"/>
      <c r="L1290" s="18"/>
    </row>
    <row r="1291" spans="2:12" ht="12.75">
      <c r="B1291" s="4"/>
      <c r="C1291" s="3"/>
      <c r="D1291" s="4"/>
      <c r="E1291" s="4"/>
      <c r="F1291" s="4"/>
      <c r="G1291" s="18"/>
      <c r="H1291" s="18"/>
      <c r="I1291" s="18"/>
      <c r="J1291" s="18"/>
      <c r="K1291" s="18"/>
      <c r="L1291" s="18"/>
    </row>
    <row r="1292" spans="2:12" ht="12.75">
      <c r="B1292" s="4"/>
      <c r="C1292" s="3"/>
      <c r="D1292" s="4"/>
      <c r="E1292" s="4"/>
      <c r="F1292" s="4"/>
      <c r="G1292" s="18"/>
      <c r="H1292" s="18"/>
      <c r="I1292" s="18"/>
      <c r="J1292" s="18"/>
      <c r="K1292" s="18"/>
      <c r="L1292" s="18"/>
    </row>
    <row r="1293" spans="2:12" ht="12.75">
      <c r="B1293" s="4"/>
      <c r="C1293" s="3"/>
      <c r="D1293" s="4"/>
      <c r="E1293" s="4"/>
      <c r="F1293" s="4"/>
      <c r="G1293" s="18"/>
      <c r="H1293" s="18"/>
      <c r="I1293" s="18"/>
      <c r="J1293" s="18"/>
      <c r="K1293" s="18"/>
      <c r="L1293" s="18"/>
    </row>
    <row r="1294" spans="2:12" ht="12.75">
      <c r="B1294" s="4"/>
      <c r="C1294" s="3"/>
      <c r="D1294" s="4"/>
      <c r="E1294" s="4"/>
      <c r="F1294" s="4"/>
      <c r="G1294" s="18"/>
      <c r="H1294" s="18"/>
      <c r="I1294" s="18"/>
      <c r="J1294" s="18"/>
      <c r="K1294" s="18"/>
      <c r="L1294" s="18"/>
    </row>
    <row r="1295" spans="2:12" ht="12.75">
      <c r="B1295" s="4"/>
      <c r="C1295" s="3"/>
      <c r="D1295" s="4"/>
      <c r="E1295" s="4"/>
      <c r="F1295" s="4"/>
      <c r="G1295" s="18"/>
      <c r="H1295" s="18"/>
      <c r="I1295" s="18"/>
      <c r="J1295" s="18"/>
      <c r="K1295" s="18"/>
      <c r="L1295" s="18"/>
    </row>
    <row r="1296" spans="2:12" ht="12.75">
      <c r="B1296" s="4"/>
      <c r="C1296" s="3"/>
      <c r="D1296" s="4"/>
      <c r="E1296" s="4"/>
      <c r="F1296" s="4"/>
      <c r="G1296" s="18"/>
      <c r="H1296" s="18"/>
      <c r="I1296" s="18"/>
      <c r="J1296" s="18"/>
      <c r="K1296" s="18"/>
      <c r="L1296" s="18"/>
    </row>
    <row r="1297" spans="2:12" ht="12.75">
      <c r="B1297" s="4"/>
      <c r="C1297" s="3"/>
      <c r="D1297" s="4"/>
      <c r="E1297" s="4"/>
      <c r="F1297" s="4"/>
      <c r="G1297" s="18"/>
      <c r="H1297" s="18"/>
      <c r="I1297" s="18"/>
      <c r="J1297" s="18"/>
      <c r="K1297" s="18"/>
      <c r="L1297" s="18"/>
    </row>
    <row r="1298" spans="2:12" ht="12.75">
      <c r="B1298" s="4"/>
      <c r="C1298" s="3"/>
      <c r="D1298" s="4"/>
      <c r="E1298" s="4"/>
      <c r="F1298" s="4"/>
      <c r="G1298" s="18"/>
      <c r="H1298" s="18"/>
      <c r="I1298" s="18"/>
      <c r="J1298" s="18"/>
      <c r="K1298" s="18"/>
      <c r="L1298" s="18"/>
    </row>
    <row r="1299" spans="2:12" ht="12.75">
      <c r="B1299" s="4"/>
      <c r="C1299" s="3"/>
      <c r="D1299" s="4"/>
      <c r="E1299" s="4"/>
      <c r="F1299" s="4"/>
      <c r="G1299" s="18"/>
      <c r="H1299" s="18"/>
      <c r="I1299" s="18"/>
      <c r="J1299" s="18"/>
      <c r="K1299" s="18"/>
      <c r="L1299" s="18"/>
    </row>
    <row r="1300" spans="2:12" ht="12.75">
      <c r="B1300" s="4"/>
      <c r="C1300" s="3"/>
      <c r="D1300" s="4"/>
      <c r="E1300" s="4"/>
      <c r="F1300" s="4"/>
      <c r="G1300" s="18"/>
      <c r="H1300" s="18"/>
      <c r="I1300" s="18"/>
      <c r="J1300" s="18"/>
      <c r="K1300" s="18"/>
      <c r="L1300" s="18"/>
    </row>
    <row r="1301" spans="2:12" ht="12.75">
      <c r="B1301" s="4"/>
      <c r="C1301" s="3"/>
      <c r="D1301" s="4"/>
      <c r="E1301" s="4"/>
      <c r="F1301" s="4"/>
      <c r="G1301" s="18"/>
      <c r="H1301" s="18"/>
      <c r="I1301" s="18"/>
      <c r="J1301" s="18"/>
      <c r="K1301" s="18"/>
      <c r="L1301" s="18"/>
    </row>
    <row r="1302" spans="2:12" ht="12.75">
      <c r="B1302" s="4"/>
      <c r="C1302" s="3"/>
      <c r="D1302" s="4"/>
      <c r="E1302" s="4"/>
      <c r="F1302" s="4"/>
      <c r="G1302" s="18"/>
      <c r="H1302" s="18"/>
      <c r="I1302" s="18"/>
      <c r="J1302" s="18"/>
      <c r="K1302" s="18"/>
      <c r="L1302" s="18"/>
    </row>
    <row r="1303" spans="2:12" ht="12.75">
      <c r="B1303" s="4"/>
      <c r="C1303" s="3"/>
      <c r="D1303" s="4"/>
      <c r="E1303" s="4"/>
      <c r="F1303" s="4"/>
      <c r="G1303" s="18"/>
      <c r="H1303" s="18"/>
      <c r="I1303" s="18"/>
      <c r="J1303" s="18"/>
      <c r="K1303" s="18"/>
      <c r="L1303" s="18"/>
    </row>
    <row r="1304" spans="2:12" ht="12.75">
      <c r="B1304" s="4"/>
      <c r="C1304" s="3"/>
      <c r="D1304" s="4"/>
      <c r="E1304" s="4"/>
      <c r="F1304" s="4"/>
      <c r="G1304" s="18"/>
      <c r="H1304" s="18"/>
      <c r="I1304" s="18"/>
      <c r="J1304" s="18"/>
      <c r="K1304" s="18"/>
      <c r="L1304" s="18"/>
    </row>
    <row r="1305" spans="2:12" ht="12.75">
      <c r="B1305" s="4"/>
      <c r="C1305" s="3"/>
      <c r="D1305" s="4"/>
      <c r="E1305" s="4"/>
      <c r="F1305" s="4"/>
      <c r="G1305" s="18"/>
      <c r="H1305" s="18"/>
      <c r="I1305" s="18"/>
      <c r="J1305" s="18"/>
      <c r="K1305" s="18"/>
      <c r="L1305" s="18"/>
    </row>
    <row r="1306" spans="2:12" ht="12.75">
      <c r="B1306" s="4"/>
      <c r="C1306" s="3"/>
      <c r="D1306" s="4"/>
      <c r="E1306" s="4"/>
      <c r="F1306" s="4"/>
      <c r="G1306" s="18"/>
      <c r="H1306" s="18"/>
      <c r="I1306" s="18"/>
      <c r="J1306" s="18"/>
      <c r="K1306" s="18"/>
      <c r="L1306" s="18"/>
    </row>
    <row r="1307" spans="2:12" ht="12.75">
      <c r="B1307" s="4"/>
      <c r="C1307" s="3"/>
      <c r="D1307" s="4"/>
      <c r="E1307" s="4"/>
      <c r="F1307" s="4"/>
      <c r="G1307" s="18"/>
      <c r="H1307" s="18"/>
      <c r="I1307" s="18"/>
      <c r="J1307" s="18"/>
      <c r="K1307" s="18"/>
      <c r="L1307" s="18"/>
    </row>
    <row r="1308" spans="2:12" ht="12.75">
      <c r="B1308" s="4"/>
      <c r="C1308" s="3"/>
      <c r="D1308" s="4"/>
      <c r="E1308" s="4"/>
      <c r="F1308" s="4"/>
      <c r="G1308" s="18"/>
      <c r="H1308" s="18"/>
      <c r="I1308" s="18"/>
      <c r="J1308" s="18"/>
      <c r="K1308" s="18"/>
      <c r="L1308" s="18"/>
    </row>
    <row r="1309" spans="2:12" ht="12.75">
      <c r="B1309" s="4"/>
      <c r="C1309" s="3"/>
      <c r="D1309" s="4"/>
      <c r="E1309" s="4"/>
      <c r="F1309" s="4"/>
      <c r="G1309" s="18"/>
      <c r="H1309" s="18"/>
      <c r="I1309" s="18"/>
      <c r="J1309" s="18"/>
      <c r="K1309" s="18"/>
      <c r="L1309" s="18"/>
    </row>
    <row r="1310" spans="2:12" ht="12.75">
      <c r="B1310" s="4"/>
      <c r="C1310" s="3"/>
      <c r="D1310" s="4"/>
      <c r="E1310" s="4"/>
      <c r="F1310" s="4"/>
      <c r="G1310" s="18"/>
      <c r="H1310" s="18"/>
      <c r="I1310" s="18"/>
      <c r="J1310" s="18"/>
      <c r="K1310" s="18"/>
      <c r="L1310" s="18"/>
    </row>
    <row r="1311" spans="2:12" ht="12.75">
      <c r="B1311" s="4"/>
      <c r="C1311" s="3"/>
      <c r="D1311" s="4"/>
      <c r="E1311" s="4"/>
      <c r="F1311" s="4"/>
      <c r="G1311" s="18"/>
      <c r="H1311" s="18"/>
      <c r="I1311" s="18"/>
      <c r="J1311" s="18"/>
      <c r="K1311" s="18"/>
      <c r="L1311" s="18"/>
    </row>
    <row r="1312" spans="2:12" ht="12.75">
      <c r="B1312" s="4"/>
      <c r="C1312" s="3"/>
      <c r="D1312" s="4"/>
      <c r="E1312" s="4"/>
      <c r="F1312" s="4"/>
      <c r="G1312" s="18"/>
      <c r="H1312" s="18"/>
      <c r="I1312" s="18"/>
      <c r="J1312" s="18"/>
      <c r="K1312" s="18"/>
      <c r="L1312" s="18"/>
    </row>
    <row r="1313" spans="2:12" ht="12.75">
      <c r="B1313" s="4"/>
      <c r="C1313" s="3"/>
      <c r="D1313" s="4"/>
      <c r="E1313" s="4"/>
      <c r="F1313" s="4"/>
      <c r="G1313" s="18"/>
      <c r="H1313" s="18"/>
      <c r="I1313" s="18"/>
      <c r="J1313" s="18"/>
      <c r="K1313" s="18"/>
      <c r="L1313" s="18"/>
    </row>
    <row r="1314" spans="2:12" ht="12.75">
      <c r="B1314" s="4"/>
      <c r="C1314" s="3"/>
      <c r="D1314" s="4"/>
      <c r="E1314" s="4"/>
      <c r="F1314" s="4"/>
      <c r="G1314" s="18"/>
      <c r="H1314" s="18"/>
      <c r="I1314" s="18"/>
      <c r="J1314" s="18"/>
      <c r="K1314" s="18"/>
      <c r="L1314" s="18"/>
    </row>
    <row r="1315" spans="2:12" ht="12.75">
      <c r="B1315" s="4"/>
      <c r="C1315" s="3"/>
      <c r="D1315" s="4"/>
      <c r="E1315" s="4"/>
      <c r="F1315" s="4"/>
      <c r="G1315" s="18"/>
      <c r="H1315" s="18"/>
      <c r="I1315" s="18"/>
      <c r="J1315" s="18"/>
      <c r="K1315" s="18"/>
      <c r="L1315" s="18"/>
    </row>
    <row r="1316" spans="2:12" ht="12.75">
      <c r="B1316" s="4"/>
      <c r="C1316" s="3"/>
      <c r="D1316" s="4"/>
      <c r="E1316" s="4"/>
      <c r="F1316" s="4"/>
      <c r="G1316" s="18"/>
      <c r="H1316" s="18"/>
      <c r="I1316" s="18"/>
      <c r="J1316" s="18"/>
      <c r="K1316" s="18"/>
      <c r="L1316" s="18"/>
    </row>
    <row r="1317" spans="2:12" ht="12.75">
      <c r="B1317" s="4"/>
      <c r="C1317" s="3"/>
      <c r="D1317" s="4"/>
      <c r="E1317" s="4"/>
      <c r="F1317" s="4"/>
      <c r="G1317" s="18"/>
      <c r="H1317" s="18"/>
      <c r="I1317" s="18"/>
      <c r="J1317" s="18"/>
      <c r="K1317" s="18"/>
      <c r="L1317" s="18"/>
    </row>
    <row r="1318" spans="2:12" ht="12.75">
      <c r="B1318" s="4"/>
      <c r="C1318" s="3"/>
      <c r="D1318" s="4"/>
      <c r="E1318" s="4"/>
      <c r="F1318" s="4"/>
      <c r="G1318" s="18"/>
      <c r="H1318" s="18"/>
      <c r="I1318" s="18"/>
      <c r="J1318" s="18"/>
      <c r="K1318" s="18"/>
      <c r="L1318" s="18"/>
    </row>
    <row r="1319" spans="2:12" ht="12.75">
      <c r="B1319" s="4"/>
      <c r="C1319" s="3"/>
      <c r="D1319" s="4"/>
      <c r="E1319" s="4"/>
      <c r="F1319" s="4"/>
      <c r="G1319" s="18"/>
      <c r="H1319" s="18"/>
      <c r="I1319" s="18"/>
      <c r="J1319" s="18"/>
      <c r="K1319" s="18"/>
      <c r="L1319" s="18"/>
    </row>
    <row r="1320" spans="2:12" ht="12.75">
      <c r="B1320" s="4"/>
      <c r="C1320" s="3"/>
      <c r="D1320" s="4"/>
      <c r="E1320" s="4"/>
      <c r="F1320" s="4"/>
      <c r="G1320" s="18"/>
      <c r="H1320" s="18"/>
      <c r="I1320" s="18"/>
      <c r="J1320" s="18"/>
      <c r="K1320" s="18"/>
      <c r="L1320" s="18"/>
    </row>
    <row r="1321" spans="2:12" ht="12.75">
      <c r="B1321" s="4"/>
      <c r="C1321" s="3"/>
      <c r="D1321" s="4"/>
      <c r="E1321" s="4"/>
      <c r="F1321" s="4"/>
      <c r="G1321" s="18"/>
      <c r="H1321" s="18"/>
      <c r="I1321" s="18"/>
      <c r="J1321" s="18"/>
      <c r="K1321" s="18"/>
      <c r="L1321" s="18"/>
    </row>
    <row r="1322" spans="2:12" ht="12.75">
      <c r="B1322" s="4"/>
      <c r="C1322" s="3"/>
      <c r="D1322" s="4"/>
      <c r="E1322" s="4"/>
      <c r="F1322" s="4"/>
      <c r="G1322" s="18"/>
      <c r="H1322" s="18"/>
      <c r="I1322" s="18"/>
      <c r="J1322" s="18"/>
      <c r="K1322" s="18"/>
      <c r="L1322" s="18"/>
    </row>
    <row r="1323" spans="2:12" ht="12.75">
      <c r="B1323" s="4"/>
      <c r="C1323" s="3"/>
      <c r="D1323" s="4"/>
      <c r="E1323" s="4"/>
      <c r="F1323" s="4"/>
      <c r="G1323" s="18"/>
      <c r="H1323" s="18"/>
      <c r="I1323" s="18"/>
      <c r="J1323" s="18"/>
      <c r="K1323" s="18"/>
      <c r="L1323" s="18"/>
    </row>
    <row r="1324" spans="2:12" ht="12.75">
      <c r="B1324" s="4"/>
      <c r="C1324" s="3"/>
      <c r="D1324" s="4"/>
      <c r="E1324" s="4"/>
      <c r="F1324" s="4"/>
      <c r="G1324" s="18"/>
      <c r="H1324" s="18"/>
      <c r="I1324" s="18"/>
      <c r="J1324" s="18"/>
      <c r="K1324" s="18"/>
      <c r="L1324" s="18"/>
    </row>
    <row r="1325" spans="2:12" ht="12.75">
      <c r="B1325" s="4"/>
      <c r="C1325" s="3"/>
      <c r="D1325" s="4"/>
      <c r="E1325" s="4"/>
      <c r="F1325" s="4"/>
      <c r="G1325" s="18"/>
      <c r="H1325" s="18"/>
      <c r="I1325" s="18"/>
      <c r="J1325" s="18"/>
      <c r="K1325" s="18"/>
      <c r="L1325" s="18"/>
    </row>
    <row r="1326" spans="2:12" ht="12.75">
      <c r="B1326" s="4"/>
      <c r="C1326" s="3"/>
      <c r="D1326" s="4"/>
      <c r="E1326" s="4"/>
      <c r="F1326" s="4"/>
      <c r="G1326" s="18"/>
      <c r="H1326" s="18"/>
      <c r="I1326" s="18"/>
      <c r="J1326" s="18"/>
      <c r="K1326" s="18"/>
      <c r="L1326" s="18"/>
    </row>
    <row r="1327" spans="2:12" ht="12.75">
      <c r="B1327" s="4"/>
      <c r="C1327" s="3"/>
      <c r="D1327" s="4"/>
      <c r="E1327" s="4"/>
      <c r="F1327" s="4"/>
      <c r="G1327" s="18"/>
      <c r="H1327" s="18"/>
      <c r="I1327" s="18"/>
      <c r="J1327" s="18"/>
      <c r="K1327" s="18"/>
      <c r="L1327" s="18"/>
    </row>
    <row r="1328" spans="2:12" ht="12.75">
      <c r="B1328" s="4"/>
      <c r="C1328" s="3"/>
      <c r="D1328" s="4"/>
      <c r="E1328" s="4"/>
      <c r="F1328" s="4"/>
      <c r="G1328" s="18"/>
      <c r="H1328" s="18"/>
      <c r="I1328" s="18"/>
      <c r="J1328" s="18"/>
      <c r="K1328" s="18"/>
      <c r="L1328" s="18"/>
    </row>
    <row r="1329" spans="2:12" ht="12.75">
      <c r="B1329" s="4"/>
      <c r="C1329" s="3"/>
      <c r="D1329" s="4"/>
      <c r="E1329" s="4"/>
      <c r="F1329" s="4"/>
      <c r="G1329" s="18"/>
      <c r="H1329" s="18"/>
      <c r="I1329" s="18"/>
      <c r="J1329" s="18"/>
      <c r="K1329" s="18"/>
      <c r="L1329" s="18"/>
    </row>
    <row r="1330" spans="2:12" ht="12.75">
      <c r="B1330" s="4"/>
      <c r="C1330" s="3"/>
      <c r="D1330" s="4"/>
      <c r="E1330" s="4"/>
      <c r="F1330" s="4"/>
      <c r="G1330" s="18"/>
      <c r="H1330" s="18"/>
      <c r="I1330" s="18"/>
      <c r="J1330" s="18"/>
      <c r="K1330" s="18"/>
      <c r="L1330" s="18"/>
    </row>
    <row r="1331" spans="2:12" ht="12.75">
      <c r="B1331" s="4"/>
      <c r="C1331" s="3"/>
      <c r="D1331" s="4"/>
      <c r="E1331" s="4"/>
      <c r="F1331" s="4"/>
      <c r="G1331" s="18"/>
      <c r="H1331" s="18"/>
      <c r="I1331" s="18"/>
      <c r="J1331" s="18"/>
      <c r="K1331" s="18"/>
      <c r="L1331" s="18"/>
    </row>
    <row r="1332" spans="2:12" ht="12.75">
      <c r="B1332" s="4"/>
      <c r="C1332" s="3"/>
      <c r="D1332" s="4"/>
      <c r="E1332" s="4"/>
      <c r="F1332" s="4"/>
      <c r="G1332" s="18"/>
      <c r="H1332" s="18"/>
      <c r="I1332" s="18"/>
      <c r="J1332" s="18"/>
      <c r="K1332" s="18"/>
      <c r="L1332" s="18"/>
    </row>
    <row r="1333" spans="2:12" ht="12.75">
      <c r="B1333" s="4"/>
      <c r="C1333" s="3"/>
      <c r="D1333" s="4"/>
      <c r="E1333" s="4"/>
      <c r="F1333" s="4"/>
      <c r="G1333" s="18"/>
      <c r="H1333" s="18"/>
      <c r="I1333" s="18"/>
      <c r="J1333" s="18"/>
      <c r="K1333" s="18"/>
      <c r="L1333" s="18"/>
    </row>
    <row r="1334" spans="2:12" ht="12.75">
      <c r="B1334" s="4"/>
      <c r="C1334" s="3"/>
      <c r="D1334" s="4"/>
      <c r="E1334" s="4"/>
      <c r="F1334" s="4"/>
      <c r="G1334" s="18"/>
      <c r="H1334" s="18"/>
      <c r="I1334" s="18"/>
      <c r="J1334" s="18"/>
      <c r="K1334" s="18"/>
      <c r="L1334" s="18"/>
    </row>
    <row r="1335" spans="2:12" ht="12.75">
      <c r="B1335" s="4"/>
      <c r="C1335" s="3"/>
      <c r="D1335" s="4"/>
      <c r="E1335" s="4"/>
      <c r="F1335" s="4"/>
      <c r="G1335" s="18"/>
      <c r="H1335" s="18"/>
      <c r="I1335" s="18"/>
      <c r="J1335" s="18"/>
      <c r="K1335" s="18"/>
      <c r="L1335" s="18"/>
    </row>
    <row r="1336" spans="2:12" ht="12.75">
      <c r="B1336" s="4"/>
      <c r="C1336" s="3"/>
      <c r="D1336" s="4"/>
      <c r="E1336" s="4"/>
      <c r="F1336" s="4"/>
      <c r="G1336" s="18"/>
      <c r="H1336" s="18"/>
      <c r="I1336" s="18"/>
      <c r="J1336" s="18"/>
      <c r="K1336" s="18"/>
      <c r="L1336" s="18"/>
    </row>
    <row r="1337" spans="2:12" ht="12.75">
      <c r="B1337" s="4"/>
      <c r="C1337" s="3"/>
      <c r="D1337" s="4"/>
      <c r="E1337" s="4"/>
      <c r="F1337" s="4"/>
      <c r="G1337" s="18"/>
      <c r="H1337" s="18"/>
      <c r="I1337" s="18"/>
      <c r="J1337" s="18"/>
      <c r="K1337" s="18"/>
      <c r="L1337" s="18"/>
    </row>
    <row r="1338" spans="2:12" ht="12.75">
      <c r="B1338" s="4"/>
      <c r="C1338" s="3"/>
      <c r="D1338" s="4"/>
      <c r="E1338" s="4"/>
      <c r="F1338" s="4"/>
      <c r="G1338" s="18"/>
      <c r="H1338" s="18"/>
      <c r="I1338" s="18"/>
      <c r="J1338" s="18"/>
      <c r="K1338" s="18"/>
      <c r="L1338" s="18"/>
    </row>
    <row r="1339" spans="2:12" ht="12.75">
      <c r="B1339" s="4"/>
      <c r="C1339" s="3"/>
      <c r="D1339" s="4"/>
      <c r="E1339" s="4"/>
      <c r="F1339" s="4"/>
      <c r="G1339" s="18"/>
      <c r="H1339" s="18"/>
      <c r="I1339" s="18"/>
      <c r="J1339" s="18"/>
      <c r="K1339" s="18"/>
      <c r="L1339" s="18"/>
    </row>
    <row r="1340" spans="2:12" ht="12.75">
      <c r="B1340" s="4"/>
      <c r="C1340" s="3"/>
      <c r="D1340" s="4"/>
      <c r="E1340" s="4"/>
      <c r="F1340" s="4"/>
      <c r="G1340" s="18"/>
      <c r="H1340" s="18"/>
      <c r="I1340" s="18"/>
      <c r="J1340" s="18"/>
      <c r="K1340" s="18"/>
      <c r="L1340" s="18"/>
    </row>
    <row r="1341" spans="2:12" ht="12.75">
      <c r="B1341" s="4"/>
      <c r="C1341" s="3"/>
      <c r="D1341" s="4"/>
      <c r="E1341" s="4"/>
      <c r="F1341" s="4"/>
      <c r="G1341" s="18"/>
      <c r="H1341" s="18"/>
      <c r="I1341" s="18"/>
      <c r="J1341" s="18"/>
      <c r="K1341" s="18"/>
      <c r="L1341" s="18"/>
    </row>
    <row r="1342" spans="2:12" ht="12.75">
      <c r="B1342" s="4"/>
      <c r="C1342" s="3"/>
      <c r="D1342" s="4"/>
      <c r="E1342" s="4"/>
      <c r="F1342" s="4"/>
      <c r="G1342" s="18"/>
      <c r="H1342" s="18"/>
      <c r="I1342" s="18"/>
      <c r="J1342" s="18"/>
      <c r="K1342" s="18"/>
      <c r="L1342" s="18"/>
    </row>
    <row r="1343" spans="2:12" ht="12.75">
      <c r="B1343" s="4"/>
      <c r="C1343" s="3"/>
      <c r="D1343" s="4"/>
      <c r="E1343" s="4"/>
      <c r="F1343" s="4"/>
      <c r="G1343" s="18"/>
      <c r="H1343" s="18"/>
      <c r="I1343" s="18"/>
      <c r="J1343" s="18"/>
      <c r="K1343" s="18"/>
      <c r="L1343" s="18"/>
    </row>
    <row r="1344" spans="2:12" ht="12.75">
      <c r="B1344" s="4"/>
      <c r="C1344" s="3"/>
      <c r="D1344" s="4"/>
      <c r="E1344" s="4"/>
      <c r="F1344" s="4"/>
      <c r="G1344" s="18"/>
      <c r="H1344" s="18"/>
      <c r="I1344" s="18"/>
      <c r="J1344" s="18"/>
      <c r="K1344" s="18"/>
      <c r="L1344" s="18"/>
    </row>
    <row r="1345" spans="2:12" ht="12.75">
      <c r="B1345" s="4"/>
      <c r="C1345" s="3"/>
      <c r="D1345" s="4"/>
      <c r="E1345" s="4"/>
      <c r="F1345" s="4"/>
      <c r="G1345" s="18"/>
      <c r="H1345" s="18"/>
      <c r="I1345" s="18"/>
      <c r="J1345" s="18"/>
      <c r="K1345" s="18"/>
      <c r="L1345" s="18"/>
    </row>
    <row r="1346" spans="2:12" ht="12.75">
      <c r="B1346" s="4"/>
      <c r="C1346" s="3"/>
      <c r="D1346" s="4"/>
      <c r="E1346" s="4"/>
      <c r="F1346" s="4"/>
      <c r="G1346" s="18"/>
      <c r="H1346" s="18"/>
      <c r="I1346" s="18"/>
      <c r="J1346" s="18"/>
      <c r="K1346" s="18"/>
      <c r="L1346" s="18"/>
    </row>
    <row r="1347" spans="2:12" ht="12.75">
      <c r="B1347" s="4"/>
      <c r="C1347" s="3"/>
      <c r="D1347" s="4"/>
      <c r="E1347" s="4"/>
      <c r="F1347" s="4"/>
      <c r="G1347" s="18"/>
      <c r="H1347" s="18"/>
      <c r="I1347" s="18"/>
      <c r="J1347" s="18"/>
      <c r="K1347" s="18"/>
      <c r="L1347" s="18"/>
    </row>
    <row r="1348" spans="2:12" ht="12.75">
      <c r="B1348" s="4"/>
      <c r="C1348" s="3"/>
      <c r="D1348" s="4"/>
      <c r="E1348" s="4"/>
      <c r="F1348" s="4"/>
      <c r="G1348" s="18"/>
      <c r="H1348" s="18"/>
      <c r="I1348" s="18"/>
      <c r="J1348" s="18"/>
      <c r="K1348" s="18"/>
      <c r="L1348" s="18"/>
    </row>
    <row r="1349" spans="2:12" ht="12.75">
      <c r="B1349" s="4"/>
      <c r="C1349" s="3"/>
      <c r="D1349" s="4"/>
      <c r="E1349" s="4"/>
      <c r="F1349" s="4"/>
      <c r="G1349" s="18"/>
      <c r="H1349" s="18"/>
      <c r="I1349" s="18"/>
      <c r="J1349" s="18"/>
      <c r="K1349" s="18"/>
      <c r="L1349" s="18"/>
    </row>
    <row r="1350" spans="2:12" ht="12.75">
      <c r="B1350" s="4"/>
      <c r="C1350" s="3"/>
      <c r="D1350" s="4"/>
      <c r="E1350" s="4"/>
      <c r="F1350" s="4"/>
      <c r="G1350" s="18"/>
      <c r="H1350" s="18"/>
      <c r="I1350" s="18"/>
      <c r="J1350" s="18"/>
      <c r="K1350" s="18"/>
      <c r="L1350" s="18"/>
    </row>
    <row r="1351" spans="2:12" ht="12.75">
      <c r="B1351" s="4"/>
      <c r="C1351" s="3"/>
      <c r="D1351" s="4"/>
      <c r="E1351" s="4"/>
      <c r="F1351" s="4"/>
      <c r="G1351" s="18"/>
      <c r="H1351" s="18"/>
      <c r="I1351" s="18"/>
      <c r="J1351" s="18"/>
      <c r="K1351" s="18"/>
      <c r="L1351" s="18"/>
    </row>
    <row r="1352" spans="2:12" ht="12.75">
      <c r="B1352" s="4"/>
      <c r="C1352" s="3"/>
      <c r="D1352" s="4"/>
      <c r="E1352" s="4"/>
      <c r="F1352" s="4"/>
      <c r="G1352" s="18"/>
      <c r="H1352" s="18"/>
      <c r="I1352" s="18"/>
      <c r="J1352" s="18"/>
      <c r="K1352" s="18"/>
      <c r="L1352" s="18"/>
    </row>
    <row r="1353" spans="2:12" ht="12.75">
      <c r="B1353" s="4"/>
      <c r="C1353" s="3"/>
      <c r="D1353" s="4"/>
      <c r="E1353" s="4"/>
      <c r="F1353" s="4"/>
      <c r="G1353" s="18"/>
      <c r="H1353" s="18"/>
      <c r="I1353" s="18"/>
      <c r="J1353" s="18"/>
      <c r="K1353" s="18"/>
      <c r="L1353" s="18"/>
    </row>
    <row r="1354" spans="2:12" ht="12.75">
      <c r="B1354" s="4"/>
      <c r="C1354" s="3"/>
      <c r="D1354" s="4"/>
      <c r="E1354" s="4"/>
      <c r="F1354" s="4"/>
      <c r="G1354" s="18"/>
      <c r="H1354" s="18"/>
      <c r="I1354" s="18"/>
      <c r="J1354" s="18"/>
      <c r="K1354" s="18"/>
      <c r="L1354" s="18"/>
    </row>
    <row r="1355" spans="2:12" ht="12.75">
      <c r="B1355" s="4"/>
      <c r="C1355" s="3"/>
      <c r="D1355" s="4"/>
      <c r="E1355" s="4"/>
      <c r="F1355" s="4"/>
      <c r="G1355" s="18"/>
      <c r="H1355" s="18"/>
      <c r="I1355" s="18"/>
      <c r="J1355" s="18"/>
      <c r="K1355" s="18"/>
      <c r="L1355" s="18"/>
    </row>
    <row r="1356" spans="2:12" ht="12.75">
      <c r="B1356" s="4"/>
      <c r="C1356" s="3"/>
      <c r="D1356" s="4"/>
      <c r="E1356" s="4"/>
      <c r="F1356" s="4"/>
      <c r="G1356" s="18"/>
      <c r="H1356" s="18"/>
      <c r="I1356" s="18"/>
      <c r="J1356" s="18"/>
      <c r="K1356" s="18"/>
      <c r="L1356" s="18"/>
    </row>
    <row r="1357" spans="2:12" ht="12.75">
      <c r="B1357" s="4"/>
      <c r="C1357" s="3"/>
      <c r="D1357" s="4"/>
      <c r="E1357" s="4"/>
      <c r="F1357" s="4"/>
      <c r="G1357" s="18"/>
      <c r="H1357" s="18"/>
      <c r="I1357" s="18"/>
      <c r="J1357" s="18"/>
      <c r="K1357" s="18"/>
      <c r="L1357" s="18"/>
    </row>
    <row r="1358" spans="2:12" ht="12.75">
      <c r="B1358" s="4"/>
      <c r="C1358" s="3"/>
      <c r="D1358" s="4"/>
      <c r="E1358" s="4"/>
      <c r="F1358" s="4"/>
      <c r="G1358" s="18"/>
      <c r="H1358" s="18"/>
      <c r="I1358" s="18"/>
      <c r="J1358" s="18"/>
      <c r="K1358" s="18"/>
      <c r="L1358" s="18"/>
    </row>
    <row r="1359" spans="2:12" ht="12.75">
      <c r="B1359" s="4"/>
      <c r="C1359" s="3"/>
      <c r="D1359" s="4"/>
      <c r="E1359" s="4"/>
      <c r="F1359" s="4"/>
      <c r="G1359" s="18"/>
      <c r="H1359" s="18"/>
      <c r="I1359" s="18"/>
      <c r="J1359" s="18"/>
      <c r="K1359" s="18"/>
      <c r="L1359" s="18"/>
    </row>
    <row r="1360" spans="2:12" ht="12.75">
      <c r="B1360" s="4"/>
      <c r="C1360" s="3"/>
      <c r="D1360" s="4"/>
      <c r="E1360" s="4"/>
      <c r="F1360" s="4"/>
      <c r="G1360" s="18"/>
      <c r="H1360" s="18"/>
      <c r="I1360" s="18"/>
      <c r="J1360" s="18"/>
      <c r="K1360" s="18"/>
      <c r="L1360" s="18"/>
    </row>
    <row r="1361" spans="2:12" ht="12.75">
      <c r="B1361" s="4"/>
      <c r="C1361" s="3"/>
      <c r="D1361" s="4"/>
      <c r="E1361" s="4"/>
      <c r="F1361" s="4"/>
      <c r="G1361" s="18"/>
      <c r="H1361" s="18"/>
      <c r="I1361" s="18"/>
      <c r="J1361" s="18"/>
      <c r="K1361" s="18"/>
      <c r="L1361" s="18"/>
    </row>
    <row r="1362" spans="2:12" ht="12.75">
      <c r="B1362" s="4"/>
      <c r="C1362" s="3"/>
      <c r="D1362" s="4"/>
      <c r="E1362" s="4"/>
      <c r="F1362" s="4"/>
      <c r="G1362" s="18"/>
      <c r="H1362" s="18"/>
      <c r="I1362" s="18"/>
      <c r="J1362" s="18"/>
      <c r="K1362" s="18"/>
      <c r="L1362" s="18"/>
    </row>
    <row r="1363" spans="2:12" ht="12.75">
      <c r="B1363" s="4"/>
      <c r="C1363" s="3"/>
      <c r="D1363" s="4"/>
      <c r="E1363" s="4"/>
      <c r="F1363" s="4"/>
      <c r="G1363" s="18"/>
      <c r="H1363" s="18"/>
      <c r="I1363" s="18"/>
      <c r="J1363" s="18"/>
      <c r="K1363" s="18"/>
      <c r="L1363" s="18"/>
    </row>
    <row r="1364" spans="2:12" ht="12.75">
      <c r="B1364" s="4"/>
      <c r="C1364" s="3"/>
      <c r="D1364" s="4"/>
      <c r="E1364" s="4"/>
      <c r="F1364" s="4"/>
      <c r="G1364" s="18"/>
      <c r="H1364" s="18"/>
      <c r="I1364" s="18"/>
      <c r="J1364" s="18"/>
      <c r="K1364" s="18"/>
      <c r="L1364" s="18"/>
    </row>
    <row r="1365" spans="2:12" ht="12.75">
      <c r="B1365" s="4"/>
      <c r="C1365" s="3"/>
      <c r="D1365" s="4"/>
      <c r="E1365" s="4"/>
      <c r="F1365" s="4"/>
      <c r="G1365" s="18"/>
      <c r="H1365" s="18"/>
      <c r="I1365" s="18"/>
      <c r="J1365" s="18"/>
      <c r="K1365" s="18"/>
      <c r="L1365" s="18"/>
    </row>
    <row r="1366" spans="2:12" ht="12.75">
      <c r="B1366" s="4"/>
      <c r="C1366" s="3"/>
      <c r="D1366" s="4"/>
      <c r="E1366" s="4"/>
      <c r="F1366" s="4"/>
      <c r="G1366" s="18"/>
      <c r="H1366" s="18"/>
      <c r="I1366" s="18"/>
      <c r="J1366" s="18"/>
      <c r="K1366" s="18"/>
      <c r="L1366" s="18"/>
    </row>
    <row r="1367" spans="2:12" ht="12.75">
      <c r="B1367" s="4"/>
      <c r="C1367" s="3"/>
      <c r="D1367" s="4"/>
      <c r="E1367" s="4"/>
      <c r="F1367" s="4"/>
      <c r="G1367" s="18"/>
      <c r="H1367" s="18"/>
      <c r="I1367" s="18"/>
      <c r="J1367" s="18"/>
      <c r="K1367" s="18"/>
      <c r="L1367" s="18"/>
    </row>
    <row r="1368" spans="2:12" ht="12.75">
      <c r="B1368" s="4"/>
      <c r="C1368" s="3"/>
      <c r="D1368" s="4"/>
      <c r="E1368" s="4"/>
      <c r="F1368" s="4"/>
      <c r="G1368" s="18"/>
      <c r="H1368" s="18"/>
      <c r="I1368" s="18"/>
      <c r="J1368" s="18"/>
      <c r="K1368" s="18"/>
      <c r="L1368" s="18"/>
    </row>
    <row r="1369" spans="2:12" ht="12.75">
      <c r="B1369" s="4"/>
      <c r="C1369" s="3"/>
      <c r="D1369" s="4"/>
      <c r="E1369" s="4"/>
      <c r="F1369" s="4"/>
      <c r="G1369" s="18"/>
      <c r="H1369" s="18"/>
      <c r="I1369" s="18"/>
      <c r="J1369" s="18"/>
      <c r="K1369" s="18"/>
      <c r="L1369" s="18"/>
    </row>
    <row r="1370" spans="2:12" ht="12.75">
      <c r="B1370" s="4"/>
      <c r="C1370" s="3"/>
      <c r="D1370" s="4"/>
      <c r="E1370" s="4"/>
      <c r="F1370" s="4"/>
      <c r="G1370" s="18"/>
      <c r="H1370" s="18"/>
      <c r="I1370" s="18"/>
      <c r="J1370" s="18"/>
      <c r="K1370" s="18"/>
      <c r="L1370" s="18"/>
    </row>
    <row r="1371" spans="2:12" ht="12.75">
      <c r="B1371" s="4"/>
      <c r="C1371" s="3"/>
      <c r="D1371" s="4"/>
      <c r="E1371" s="4"/>
      <c r="F1371" s="4"/>
      <c r="G1371" s="18"/>
      <c r="H1371" s="18"/>
      <c r="I1371" s="18"/>
      <c r="J1371" s="18"/>
      <c r="K1371" s="18"/>
      <c r="L1371" s="18"/>
    </row>
    <row r="1372" spans="2:12" ht="12.75">
      <c r="B1372" s="4"/>
      <c r="C1372" s="3"/>
      <c r="D1372" s="4"/>
      <c r="E1372" s="4"/>
      <c r="F1372" s="4"/>
      <c r="G1372" s="18"/>
      <c r="H1372" s="18"/>
      <c r="I1372" s="18"/>
      <c r="J1372" s="18"/>
      <c r="K1372" s="18"/>
      <c r="L1372" s="18"/>
    </row>
    <row r="1373" spans="2:12" ht="12.75">
      <c r="B1373" s="4"/>
      <c r="C1373" s="3"/>
      <c r="D1373" s="4"/>
      <c r="E1373" s="4"/>
      <c r="F1373" s="4"/>
      <c r="G1373" s="18"/>
      <c r="H1373" s="18"/>
      <c r="I1373" s="18"/>
      <c r="J1373" s="18"/>
      <c r="K1373" s="18"/>
      <c r="L1373" s="18"/>
    </row>
    <row r="1374" spans="2:12" ht="12.75">
      <c r="B1374" s="4"/>
      <c r="C1374" s="3"/>
      <c r="D1374" s="4"/>
      <c r="E1374" s="4"/>
      <c r="F1374" s="4"/>
      <c r="G1374" s="18"/>
      <c r="H1374" s="18"/>
      <c r="I1374" s="18"/>
      <c r="J1374" s="18"/>
      <c r="K1374" s="18"/>
      <c r="L1374" s="18"/>
    </row>
    <row r="1375" spans="2:12" ht="12.75">
      <c r="B1375" s="4"/>
      <c r="C1375" s="3"/>
      <c r="D1375" s="4"/>
      <c r="E1375" s="4"/>
      <c r="F1375" s="4"/>
      <c r="G1375" s="18"/>
      <c r="H1375" s="18"/>
      <c r="I1375" s="18"/>
      <c r="J1375" s="18"/>
      <c r="K1375" s="18"/>
      <c r="L1375" s="18"/>
    </row>
    <row r="1376" spans="2:12" ht="12.75">
      <c r="B1376" s="4"/>
      <c r="C1376" s="3"/>
      <c r="D1376" s="4"/>
      <c r="E1376" s="4"/>
      <c r="F1376" s="4"/>
      <c r="G1376" s="18"/>
      <c r="H1376" s="18"/>
      <c r="I1376" s="18"/>
      <c r="J1376" s="18"/>
      <c r="K1376" s="18"/>
      <c r="L1376" s="18"/>
    </row>
    <row r="1377" spans="2:12" ht="12.75">
      <c r="B1377" s="4"/>
      <c r="C1377" s="3"/>
      <c r="D1377" s="4"/>
      <c r="E1377" s="4"/>
      <c r="F1377" s="4"/>
      <c r="G1377" s="18"/>
      <c r="H1377" s="18"/>
      <c r="I1377" s="18"/>
      <c r="J1377" s="18"/>
      <c r="K1377" s="18"/>
      <c r="L1377" s="18"/>
    </row>
    <row r="1378" spans="2:12" ht="12.75">
      <c r="B1378" s="4"/>
      <c r="C1378" s="3"/>
      <c r="D1378" s="4"/>
      <c r="E1378" s="4"/>
      <c r="F1378" s="4"/>
      <c r="G1378" s="18"/>
      <c r="H1378" s="18"/>
      <c r="I1378" s="18"/>
      <c r="J1378" s="18"/>
      <c r="K1378" s="18"/>
      <c r="L1378" s="18"/>
    </row>
    <row r="1379" spans="2:12" ht="12.75">
      <c r="B1379" s="4"/>
      <c r="C1379" s="3"/>
      <c r="D1379" s="4"/>
      <c r="E1379" s="4"/>
      <c r="F1379" s="4"/>
      <c r="G1379" s="18"/>
      <c r="H1379" s="18"/>
      <c r="I1379" s="18"/>
      <c r="J1379" s="18"/>
      <c r="K1379" s="18"/>
      <c r="L1379" s="18"/>
    </row>
    <row r="1380" spans="2:12" ht="12.75">
      <c r="B1380" s="4"/>
      <c r="C1380" s="3"/>
      <c r="D1380" s="4"/>
      <c r="E1380" s="4"/>
      <c r="F1380" s="4"/>
      <c r="G1380" s="18"/>
      <c r="H1380" s="18"/>
      <c r="I1380" s="18"/>
      <c r="J1380" s="18"/>
      <c r="K1380" s="18"/>
      <c r="L1380" s="18"/>
    </row>
    <row r="1381" spans="2:12" ht="12.75">
      <c r="B1381" s="4"/>
      <c r="C1381" s="3"/>
      <c r="D1381" s="4"/>
      <c r="E1381" s="4"/>
      <c r="F1381" s="4"/>
      <c r="G1381" s="18"/>
      <c r="H1381" s="18"/>
      <c r="I1381" s="18"/>
      <c r="J1381" s="18"/>
      <c r="K1381" s="18"/>
      <c r="L1381" s="18"/>
    </row>
    <row r="1382" spans="2:12" ht="12.75">
      <c r="B1382" s="4"/>
      <c r="C1382" s="3"/>
      <c r="D1382" s="4"/>
      <c r="E1382" s="4"/>
      <c r="F1382" s="4"/>
      <c r="G1382" s="18"/>
      <c r="H1382" s="18"/>
      <c r="I1382" s="18"/>
      <c r="J1382" s="18"/>
      <c r="K1382" s="18"/>
      <c r="L1382" s="18"/>
    </row>
    <row r="1383" spans="2:12" ht="12.75">
      <c r="B1383" s="4"/>
      <c r="C1383" s="3"/>
      <c r="D1383" s="4"/>
      <c r="E1383" s="4"/>
      <c r="F1383" s="4"/>
      <c r="G1383" s="18"/>
      <c r="H1383" s="18"/>
      <c r="I1383" s="18"/>
      <c r="J1383" s="18"/>
      <c r="K1383" s="18"/>
      <c r="L1383" s="18"/>
    </row>
    <row r="1384" spans="2:12" ht="12.75">
      <c r="B1384" s="4"/>
      <c r="C1384" s="3"/>
      <c r="D1384" s="4"/>
      <c r="E1384" s="4"/>
      <c r="F1384" s="4"/>
      <c r="G1384" s="18"/>
      <c r="H1384" s="18"/>
      <c r="I1384" s="18"/>
      <c r="J1384" s="18"/>
      <c r="K1384" s="18"/>
      <c r="L1384" s="18"/>
    </row>
    <row r="1385" spans="2:12" ht="12.75">
      <c r="B1385" s="4"/>
      <c r="C1385" s="3"/>
      <c r="D1385" s="4"/>
      <c r="E1385" s="4"/>
      <c r="F1385" s="4"/>
      <c r="G1385" s="18"/>
      <c r="H1385" s="18"/>
      <c r="I1385" s="18"/>
      <c r="J1385" s="18"/>
      <c r="K1385" s="18"/>
      <c r="L1385" s="18"/>
    </row>
    <row r="1386" spans="2:12" ht="12.75">
      <c r="B1386" s="4"/>
      <c r="C1386" s="3"/>
      <c r="D1386" s="4"/>
      <c r="E1386" s="4"/>
      <c r="F1386" s="4"/>
      <c r="G1386" s="18"/>
      <c r="H1386" s="18"/>
      <c r="I1386" s="18"/>
      <c r="J1386" s="18"/>
      <c r="K1386" s="18"/>
      <c r="L1386" s="18"/>
    </row>
    <row r="1387" spans="2:12" ht="12.75">
      <c r="B1387" s="4"/>
      <c r="C1387" s="3"/>
      <c r="D1387" s="4"/>
      <c r="E1387" s="4"/>
      <c r="F1387" s="4"/>
      <c r="G1387" s="18"/>
      <c r="H1387" s="18"/>
      <c r="I1387" s="18"/>
      <c r="J1387" s="18"/>
      <c r="K1387" s="18"/>
      <c r="L1387" s="18"/>
    </row>
    <row r="1388" spans="2:12" ht="12.75">
      <c r="B1388" s="4"/>
      <c r="C1388" s="3"/>
      <c r="D1388" s="4"/>
      <c r="E1388" s="4"/>
      <c r="F1388" s="4"/>
      <c r="G1388" s="18"/>
      <c r="H1388" s="18"/>
      <c r="I1388" s="18"/>
      <c r="J1388" s="18"/>
      <c r="K1388" s="18"/>
      <c r="L1388" s="18"/>
    </row>
    <row r="1389" spans="2:12" ht="12.75">
      <c r="B1389" s="4"/>
      <c r="C1389" s="3"/>
      <c r="D1389" s="4"/>
      <c r="E1389" s="4"/>
      <c r="F1389" s="4"/>
      <c r="G1389" s="18"/>
      <c r="H1389" s="18"/>
      <c r="I1389" s="18"/>
      <c r="J1389" s="18"/>
      <c r="K1389" s="18"/>
      <c r="L1389" s="18"/>
    </row>
    <row r="1390" spans="2:12" ht="12.75">
      <c r="B1390" s="4"/>
      <c r="C1390" s="3"/>
      <c r="D1390" s="4"/>
      <c r="E1390" s="4"/>
      <c r="F1390" s="4"/>
      <c r="G1390" s="18"/>
      <c r="H1390" s="18"/>
      <c r="I1390" s="18"/>
      <c r="J1390" s="18"/>
      <c r="K1390" s="18"/>
      <c r="L1390" s="18"/>
    </row>
    <row r="1391" spans="2:12" ht="12.75">
      <c r="B1391" s="4"/>
      <c r="C1391" s="3"/>
      <c r="D1391" s="4"/>
      <c r="E1391" s="4"/>
      <c r="F1391" s="4"/>
      <c r="G1391" s="18"/>
      <c r="H1391" s="18"/>
      <c r="I1391" s="18"/>
      <c r="J1391" s="18"/>
      <c r="K1391" s="18"/>
      <c r="L1391" s="18"/>
    </row>
    <row r="1392" spans="2:12" ht="12.75">
      <c r="B1392" s="4"/>
      <c r="C1392" s="3"/>
      <c r="D1392" s="4"/>
      <c r="E1392" s="4"/>
      <c r="F1392" s="4"/>
      <c r="G1392" s="18"/>
      <c r="H1392" s="18"/>
      <c r="I1392" s="18"/>
      <c r="J1392" s="18"/>
      <c r="K1392" s="18"/>
      <c r="L1392" s="18"/>
    </row>
    <row r="1393" spans="2:12" ht="12.75">
      <c r="B1393" s="4"/>
      <c r="C1393" s="3"/>
      <c r="D1393" s="4"/>
      <c r="E1393" s="4"/>
      <c r="F1393" s="4"/>
      <c r="G1393" s="18"/>
      <c r="H1393" s="18"/>
      <c r="I1393" s="18"/>
      <c r="J1393" s="18"/>
      <c r="K1393" s="18"/>
      <c r="L1393" s="18"/>
    </row>
    <row r="1394" spans="2:12" ht="12.75">
      <c r="B1394" s="4"/>
      <c r="C1394" s="3"/>
      <c r="D1394" s="4"/>
      <c r="E1394" s="4"/>
      <c r="F1394" s="4"/>
      <c r="G1394" s="18"/>
      <c r="H1394" s="18"/>
      <c r="I1394" s="18"/>
      <c r="J1394" s="18"/>
      <c r="K1394" s="18"/>
      <c r="L1394" s="18"/>
    </row>
    <row r="1395" spans="2:12" ht="12.75">
      <c r="B1395" s="4"/>
      <c r="C1395" s="3"/>
      <c r="D1395" s="4"/>
      <c r="E1395" s="4"/>
      <c r="F1395" s="4"/>
      <c r="G1395" s="18"/>
      <c r="H1395" s="18"/>
      <c r="I1395" s="18"/>
      <c r="J1395" s="18"/>
      <c r="K1395" s="18"/>
      <c r="L1395" s="18"/>
    </row>
    <row r="1396" spans="2:12" ht="12.75">
      <c r="B1396" s="4"/>
      <c r="C1396" s="3"/>
      <c r="D1396" s="4"/>
      <c r="E1396" s="4"/>
      <c r="F1396" s="4"/>
      <c r="G1396" s="18"/>
      <c r="H1396" s="18"/>
      <c r="I1396" s="18"/>
      <c r="J1396" s="18"/>
      <c r="K1396" s="18"/>
      <c r="L1396" s="18"/>
    </row>
    <row r="1397" spans="2:12" ht="12.75">
      <c r="B1397" s="4"/>
      <c r="C1397" s="3"/>
      <c r="D1397" s="4"/>
      <c r="E1397" s="4"/>
      <c r="F1397" s="4"/>
      <c r="G1397" s="18"/>
      <c r="H1397" s="18"/>
      <c r="I1397" s="18"/>
      <c r="J1397" s="18"/>
      <c r="K1397" s="18"/>
      <c r="L1397" s="18"/>
    </row>
    <row r="1398" spans="2:12" ht="12.75">
      <c r="B1398" s="4"/>
      <c r="C1398" s="3"/>
      <c r="D1398" s="4"/>
      <c r="E1398" s="4"/>
      <c r="F1398" s="4"/>
      <c r="G1398" s="18"/>
      <c r="H1398" s="18"/>
      <c r="I1398" s="18"/>
      <c r="J1398" s="18"/>
      <c r="K1398" s="18"/>
      <c r="L1398" s="18"/>
    </row>
    <row r="1399" spans="2:12" ht="12.75">
      <c r="B1399" s="4"/>
      <c r="C1399" s="3"/>
      <c r="D1399" s="4"/>
      <c r="E1399" s="4"/>
      <c r="F1399" s="4"/>
      <c r="G1399" s="18"/>
      <c r="H1399" s="18"/>
      <c r="I1399" s="18"/>
      <c r="J1399" s="18"/>
      <c r="K1399" s="18"/>
      <c r="L1399" s="18"/>
    </row>
    <row r="1400" spans="2:12" ht="12.75">
      <c r="B1400" s="4"/>
      <c r="C1400" s="3"/>
      <c r="D1400" s="4"/>
      <c r="E1400" s="4"/>
      <c r="F1400" s="4"/>
      <c r="G1400" s="18"/>
      <c r="H1400" s="18"/>
      <c r="I1400" s="18"/>
      <c r="J1400" s="18"/>
      <c r="K1400" s="18"/>
      <c r="L1400" s="18"/>
    </row>
    <row r="1401" spans="2:12" ht="12.75">
      <c r="B1401" s="4"/>
      <c r="C1401" s="3"/>
      <c r="D1401" s="4"/>
      <c r="E1401" s="4"/>
      <c r="F1401" s="4"/>
      <c r="G1401" s="18"/>
      <c r="H1401" s="18"/>
      <c r="I1401" s="18"/>
      <c r="J1401" s="18"/>
      <c r="K1401" s="18"/>
      <c r="L1401" s="18"/>
    </row>
    <row r="1402" spans="2:12" ht="12.75">
      <c r="B1402" s="4"/>
      <c r="C1402" s="3"/>
      <c r="D1402" s="4"/>
      <c r="E1402" s="4"/>
      <c r="F1402" s="4"/>
      <c r="G1402" s="18"/>
      <c r="H1402" s="18"/>
      <c r="I1402" s="18"/>
      <c r="J1402" s="18"/>
      <c r="K1402" s="18"/>
      <c r="L1402" s="18"/>
    </row>
    <row r="1403" spans="2:12" ht="12.75">
      <c r="B1403" s="4"/>
      <c r="C1403" s="3"/>
      <c r="D1403" s="4"/>
      <c r="E1403" s="4"/>
      <c r="F1403" s="4"/>
      <c r="G1403" s="18"/>
      <c r="H1403" s="18"/>
      <c r="I1403" s="18"/>
      <c r="J1403" s="18"/>
      <c r="K1403" s="18"/>
      <c r="L1403" s="18"/>
    </row>
    <row r="1404" spans="2:12" ht="12.75">
      <c r="B1404" s="4"/>
      <c r="C1404" s="3"/>
      <c r="D1404" s="4"/>
      <c r="E1404" s="4"/>
      <c r="F1404" s="4"/>
      <c r="G1404" s="18"/>
      <c r="H1404" s="18"/>
      <c r="I1404" s="18"/>
      <c r="J1404" s="18"/>
      <c r="K1404" s="18"/>
      <c r="L1404" s="18"/>
    </row>
    <row r="1405" spans="2:12" ht="12.75">
      <c r="B1405" s="4"/>
      <c r="C1405" s="3"/>
      <c r="D1405" s="4"/>
      <c r="E1405" s="4"/>
      <c r="F1405" s="4"/>
      <c r="G1405" s="18"/>
      <c r="H1405" s="18"/>
      <c r="I1405" s="18"/>
      <c r="J1405" s="18"/>
      <c r="K1405" s="18"/>
      <c r="L1405" s="18"/>
    </row>
    <row r="1406" spans="2:12" ht="12.75">
      <c r="B1406" s="4"/>
      <c r="C1406" s="3"/>
      <c r="D1406" s="4"/>
      <c r="E1406" s="4"/>
      <c r="F1406" s="4"/>
      <c r="G1406" s="18"/>
      <c r="H1406" s="18"/>
      <c r="I1406" s="18"/>
      <c r="J1406" s="18"/>
      <c r="K1406" s="18"/>
      <c r="L1406" s="18"/>
    </row>
    <row r="1407" spans="2:12" ht="12.75">
      <c r="B1407" s="4"/>
      <c r="C1407" s="3"/>
      <c r="D1407" s="4"/>
      <c r="E1407" s="4"/>
      <c r="F1407" s="4"/>
      <c r="G1407" s="18"/>
      <c r="H1407" s="18"/>
      <c r="I1407" s="18"/>
      <c r="J1407" s="18"/>
      <c r="K1407" s="18"/>
      <c r="L1407" s="18"/>
    </row>
    <row r="1408" spans="2:12" ht="12.75">
      <c r="B1408" s="4"/>
      <c r="C1408" s="3"/>
      <c r="D1408" s="4"/>
      <c r="E1408" s="4"/>
      <c r="F1408" s="4"/>
      <c r="G1408" s="18"/>
      <c r="H1408" s="18"/>
      <c r="I1408" s="18"/>
      <c r="J1408" s="18"/>
      <c r="K1408" s="18"/>
      <c r="L1408" s="18"/>
    </row>
    <row r="1409" spans="2:12" ht="12.75">
      <c r="B1409" s="4"/>
      <c r="C1409" s="3"/>
      <c r="D1409" s="4"/>
      <c r="E1409" s="4"/>
      <c r="F1409" s="4"/>
      <c r="G1409" s="18"/>
      <c r="H1409" s="18"/>
      <c r="I1409" s="18"/>
      <c r="J1409" s="18"/>
      <c r="K1409" s="18"/>
      <c r="L1409" s="18"/>
    </row>
    <row r="1410" spans="2:12" ht="12.75">
      <c r="B1410" s="4"/>
      <c r="C1410" s="3"/>
      <c r="D1410" s="4"/>
      <c r="E1410" s="4"/>
      <c r="F1410" s="4"/>
      <c r="G1410" s="18"/>
      <c r="H1410" s="18"/>
      <c r="I1410" s="18"/>
      <c r="J1410" s="18"/>
      <c r="K1410" s="18"/>
      <c r="L1410" s="18"/>
    </row>
    <row r="1411" spans="2:12" ht="12.75">
      <c r="B1411" s="4"/>
      <c r="C1411" s="3"/>
      <c r="D1411" s="4"/>
      <c r="E1411" s="4"/>
      <c r="F1411" s="4"/>
      <c r="G1411" s="18"/>
      <c r="H1411" s="18"/>
      <c r="I1411" s="18"/>
      <c r="J1411" s="18"/>
      <c r="K1411" s="18"/>
      <c r="L1411" s="18"/>
    </row>
    <row r="1412" spans="2:12" ht="12.75">
      <c r="B1412" s="4"/>
      <c r="C1412" s="3"/>
      <c r="D1412" s="4"/>
      <c r="E1412" s="4"/>
      <c r="F1412" s="4"/>
      <c r="G1412" s="18"/>
      <c r="H1412" s="18"/>
      <c r="I1412" s="18"/>
      <c r="J1412" s="18"/>
      <c r="K1412" s="18"/>
      <c r="L1412" s="18"/>
    </row>
    <row r="1413" spans="2:12" ht="12.75">
      <c r="B1413" s="4"/>
      <c r="C1413" s="3"/>
      <c r="D1413" s="4"/>
      <c r="E1413" s="4"/>
      <c r="F1413" s="4"/>
      <c r="G1413" s="18"/>
      <c r="H1413" s="18"/>
      <c r="I1413" s="18"/>
      <c r="J1413" s="18"/>
      <c r="K1413" s="18"/>
      <c r="L1413" s="18"/>
    </row>
    <row r="1414" spans="2:12" ht="12.75">
      <c r="B1414" s="4"/>
      <c r="C1414" s="3"/>
      <c r="D1414" s="4"/>
      <c r="E1414" s="4"/>
      <c r="F1414" s="4"/>
      <c r="G1414" s="18"/>
      <c r="H1414" s="18"/>
      <c r="I1414" s="18"/>
      <c r="J1414" s="18"/>
      <c r="K1414" s="18"/>
      <c r="L1414" s="18"/>
    </row>
    <row r="1415" spans="2:12" ht="12.75">
      <c r="B1415" s="4"/>
      <c r="C1415" s="3"/>
      <c r="D1415" s="4"/>
      <c r="E1415" s="4"/>
      <c r="F1415" s="4"/>
      <c r="G1415" s="18"/>
      <c r="H1415" s="18"/>
      <c r="I1415" s="18"/>
      <c r="J1415" s="18"/>
      <c r="K1415" s="18"/>
      <c r="L1415" s="18"/>
    </row>
    <row r="1416" spans="2:12" ht="12.75">
      <c r="B1416" s="4"/>
      <c r="C1416" s="3"/>
      <c r="D1416" s="4"/>
      <c r="E1416" s="4"/>
      <c r="F1416" s="4"/>
      <c r="G1416" s="18"/>
      <c r="H1416" s="18"/>
      <c r="I1416" s="18"/>
      <c r="J1416" s="18"/>
      <c r="K1416" s="18"/>
      <c r="L1416" s="18"/>
    </row>
    <row r="1417" spans="2:12" ht="12.75">
      <c r="B1417" s="4"/>
      <c r="C1417" s="3"/>
      <c r="D1417" s="4"/>
      <c r="E1417" s="4"/>
      <c r="F1417" s="4"/>
      <c r="G1417" s="18"/>
      <c r="H1417" s="18"/>
      <c r="I1417" s="18"/>
      <c r="J1417" s="18"/>
      <c r="K1417" s="18"/>
      <c r="L1417" s="18"/>
    </row>
    <row r="1418" spans="2:12" ht="12.75">
      <c r="B1418" s="4"/>
      <c r="C1418" s="3"/>
      <c r="D1418" s="4"/>
      <c r="E1418" s="4"/>
      <c r="F1418" s="4"/>
      <c r="G1418" s="18"/>
      <c r="H1418" s="18"/>
      <c r="I1418" s="18"/>
      <c r="J1418" s="18"/>
      <c r="K1418" s="18"/>
      <c r="L1418" s="18"/>
    </row>
    <row r="1419" spans="2:12" ht="12.75">
      <c r="B1419" s="4"/>
      <c r="C1419" s="3"/>
      <c r="D1419" s="4"/>
      <c r="E1419" s="4"/>
      <c r="F1419" s="4"/>
      <c r="G1419" s="18"/>
      <c r="H1419" s="18"/>
      <c r="I1419" s="18"/>
      <c r="J1419" s="18"/>
      <c r="K1419" s="18"/>
      <c r="L1419" s="18"/>
    </row>
    <row r="1420" spans="2:12" ht="12.75">
      <c r="B1420" s="4"/>
      <c r="C1420" s="3"/>
      <c r="D1420" s="4"/>
      <c r="E1420" s="4"/>
      <c r="F1420" s="4"/>
      <c r="G1420" s="18"/>
      <c r="H1420" s="18"/>
      <c r="I1420" s="18"/>
      <c r="J1420" s="18"/>
      <c r="K1420" s="18"/>
      <c r="L1420" s="18"/>
    </row>
    <row r="1421" spans="2:12" ht="12.75">
      <c r="B1421" s="4"/>
      <c r="C1421" s="3"/>
      <c r="D1421" s="4"/>
      <c r="E1421" s="4"/>
      <c r="F1421" s="4"/>
      <c r="G1421" s="18"/>
      <c r="H1421" s="18"/>
      <c r="I1421" s="18"/>
      <c r="J1421" s="18"/>
      <c r="K1421" s="18"/>
      <c r="L1421" s="18"/>
    </row>
    <row r="1422" spans="2:12" ht="12.75">
      <c r="B1422" s="4"/>
      <c r="C1422" s="3"/>
      <c r="D1422" s="4"/>
      <c r="E1422" s="4"/>
      <c r="F1422" s="4"/>
      <c r="G1422" s="18"/>
      <c r="H1422" s="18"/>
      <c r="I1422" s="18"/>
      <c r="J1422" s="18"/>
      <c r="K1422" s="18"/>
      <c r="L1422" s="18"/>
    </row>
    <row r="1423" spans="2:12" ht="12.75">
      <c r="B1423" s="4"/>
      <c r="C1423" s="3"/>
      <c r="D1423" s="4"/>
      <c r="E1423" s="4"/>
      <c r="F1423" s="4"/>
      <c r="G1423" s="18"/>
      <c r="H1423" s="18"/>
      <c r="I1423" s="18"/>
      <c r="J1423" s="18"/>
      <c r="K1423" s="18"/>
      <c r="L1423" s="18"/>
    </row>
    <row r="1424" spans="2:12" ht="12.75">
      <c r="B1424" s="4"/>
      <c r="C1424" s="3"/>
      <c r="D1424" s="4"/>
      <c r="E1424" s="4"/>
      <c r="F1424" s="4"/>
      <c r="G1424" s="18"/>
      <c r="H1424" s="18"/>
      <c r="I1424" s="18"/>
      <c r="J1424" s="18"/>
      <c r="K1424" s="18"/>
      <c r="L1424" s="18"/>
    </row>
    <row r="1425" spans="2:12" ht="12.75">
      <c r="B1425" s="4"/>
      <c r="C1425" s="3"/>
      <c r="D1425" s="4"/>
      <c r="E1425" s="4"/>
      <c r="F1425" s="4"/>
      <c r="G1425" s="18"/>
      <c r="H1425" s="18"/>
      <c r="I1425" s="18"/>
      <c r="J1425" s="18"/>
      <c r="K1425" s="18"/>
      <c r="L1425" s="18"/>
    </row>
    <row r="1426" spans="2:12" ht="12.75">
      <c r="B1426" s="4"/>
      <c r="C1426" s="3"/>
      <c r="D1426" s="4"/>
      <c r="E1426" s="4"/>
      <c r="F1426" s="4"/>
      <c r="G1426" s="18"/>
      <c r="H1426" s="18"/>
      <c r="I1426" s="18"/>
      <c r="J1426" s="18"/>
      <c r="K1426" s="18"/>
      <c r="L1426" s="18"/>
    </row>
    <row r="1427" spans="2:12" ht="12.75">
      <c r="B1427" s="4"/>
      <c r="C1427" s="3"/>
      <c r="D1427" s="4"/>
      <c r="E1427" s="4"/>
      <c r="F1427" s="4"/>
      <c r="G1427" s="18"/>
      <c r="H1427" s="18"/>
      <c r="I1427" s="18"/>
      <c r="J1427" s="18"/>
      <c r="K1427" s="18"/>
      <c r="L1427" s="18"/>
    </row>
    <row r="1428" spans="2:12" ht="12.75">
      <c r="B1428" s="4"/>
      <c r="C1428" s="3"/>
      <c r="D1428" s="4"/>
      <c r="E1428" s="4"/>
      <c r="F1428" s="4"/>
      <c r="G1428" s="18"/>
      <c r="H1428" s="18"/>
      <c r="I1428" s="18"/>
      <c r="J1428" s="18"/>
      <c r="K1428" s="18"/>
      <c r="L1428" s="18"/>
    </row>
    <row r="1429" spans="2:12" ht="12.75">
      <c r="B1429" s="4"/>
      <c r="C1429" s="3"/>
      <c r="D1429" s="4"/>
      <c r="E1429" s="4"/>
      <c r="F1429" s="4"/>
      <c r="G1429" s="18"/>
      <c r="H1429" s="18"/>
      <c r="I1429" s="18"/>
      <c r="J1429" s="18"/>
      <c r="K1429" s="18"/>
      <c r="L1429" s="18"/>
    </row>
    <row r="1430" spans="2:12" ht="12.75">
      <c r="B1430" s="4"/>
      <c r="C1430" s="3"/>
      <c r="D1430" s="4"/>
      <c r="E1430" s="4"/>
      <c r="F1430" s="4"/>
      <c r="G1430" s="18"/>
      <c r="H1430" s="18"/>
      <c r="I1430" s="18"/>
      <c r="J1430" s="18"/>
      <c r="K1430" s="18"/>
      <c r="L1430" s="18"/>
    </row>
    <row r="1431" spans="2:12" ht="12.75">
      <c r="B1431" s="4"/>
      <c r="C1431" s="3"/>
      <c r="D1431" s="4"/>
      <c r="E1431" s="4"/>
      <c r="F1431" s="4"/>
      <c r="G1431" s="18"/>
      <c r="H1431" s="18"/>
      <c r="I1431" s="18"/>
      <c r="J1431" s="18"/>
      <c r="K1431" s="18"/>
      <c r="L1431" s="18"/>
    </row>
    <row r="1432" spans="2:12" ht="12.75">
      <c r="B1432" s="4"/>
      <c r="C1432" s="3"/>
      <c r="D1432" s="4"/>
      <c r="E1432" s="4"/>
      <c r="F1432" s="4"/>
      <c r="G1432" s="18"/>
      <c r="H1432" s="18"/>
      <c r="I1432" s="18"/>
      <c r="J1432" s="18"/>
      <c r="K1432" s="18"/>
      <c r="L1432" s="18"/>
    </row>
    <row r="1433" spans="2:12" ht="12.75">
      <c r="B1433" s="4"/>
      <c r="C1433" s="3"/>
      <c r="D1433" s="4"/>
      <c r="E1433" s="4"/>
      <c r="F1433" s="4"/>
      <c r="G1433" s="18"/>
      <c r="H1433" s="18"/>
      <c r="I1433" s="18"/>
      <c r="J1433" s="18"/>
      <c r="K1433" s="18"/>
      <c r="L1433" s="18"/>
    </row>
    <row r="1434" spans="2:12" ht="12.75">
      <c r="B1434" s="4"/>
      <c r="C1434" s="3"/>
      <c r="D1434" s="4"/>
      <c r="E1434" s="4"/>
      <c r="F1434" s="4"/>
      <c r="G1434" s="18"/>
      <c r="H1434" s="18"/>
      <c r="I1434" s="18"/>
      <c r="J1434" s="18"/>
      <c r="K1434" s="18"/>
      <c r="L1434" s="18"/>
    </row>
    <row r="1435" spans="2:12" ht="12.75">
      <c r="B1435" s="4"/>
      <c r="C1435" s="3"/>
      <c r="D1435" s="4"/>
      <c r="E1435" s="4"/>
      <c r="F1435" s="4"/>
      <c r="G1435" s="18"/>
      <c r="H1435" s="18"/>
      <c r="I1435" s="18"/>
      <c r="J1435" s="18"/>
      <c r="K1435" s="18"/>
      <c r="L1435" s="18"/>
    </row>
    <row r="1436" spans="2:12" ht="12.75">
      <c r="B1436" s="4"/>
      <c r="C1436" s="3"/>
      <c r="D1436" s="4"/>
      <c r="E1436" s="4"/>
      <c r="F1436" s="4"/>
      <c r="G1436" s="18"/>
      <c r="H1436" s="18"/>
      <c r="I1436" s="18"/>
      <c r="J1436" s="18"/>
      <c r="K1436" s="18"/>
      <c r="L1436" s="18"/>
    </row>
    <row r="1437" spans="2:12" ht="12.75">
      <c r="B1437" s="4"/>
      <c r="C1437" s="3"/>
      <c r="D1437" s="4"/>
      <c r="E1437" s="4"/>
      <c r="F1437" s="4"/>
      <c r="G1437" s="18"/>
      <c r="H1437" s="18"/>
      <c r="I1437" s="18"/>
      <c r="J1437" s="18"/>
      <c r="K1437" s="18"/>
      <c r="L1437" s="18"/>
    </row>
    <row r="1438" spans="2:12" ht="12.75">
      <c r="B1438" s="4"/>
      <c r="C1438" s="3"/>
      <c r="D1438" s="4"/>
      <c r="E1438" s="4"/>
      <c r="F1438" s="4"/>
      <c r="G1438" s="18"/>
      <c r="H1438" s="18"/>
      <c r="I1438" s="18"/>
      <c r="J1438" s="18"/>
      <c r="K1438" s="18"/>
      <c r="L1438" s="18"/>
    </row>
    <row r="1439" spans="2:12" ht="12.75">
      <c r="B1439" s="4"/>
      <c r="C1439" s="3"/>
      <c r="D1439" s="4"/>
      <c r="E1439" s="4"/>
      <c r="F1439" s="4"/>
      <c r="G1439" s="18"/>
      <c r="H1439" s="18"/>
      <c r="I1439" s="18"/>
      <c r="J1439" s="18"/>
      <c r="K1439" s="18"/>
      <c r="L1439" s="18"/>
    </row>
    <row r="1440" spans="2:12" ht="12.75">
      <c r="B1440" s="4"/>
      <c r="C1440" s="3"/>
      <c r="D1440" s="4"/>
      <c r="E1440" s="4"/>
      <c r="F1440" s="4"/>
      <c r="G1440" s="18"/>
      <c r="H1440" s="18"/>
      <c r="I1440" s="18"/>
      <c r="J1440" s="18"/>
      <c r="K1440" s="18"/>
      <c r="L1440" s="18"/>
    </row>
    <row r="1441" spans="2:12" ht="12.75">
      <c r="B1441" s="4"/>
      <c r="C1441" s="3"/>
      <c r="D1441" s="4"/>
      <c r="E1441" s="4"/>
      <c r="F1441" s="4"/>
      <c r="G1441" s="18"/>
      <c r="H1441" s="18"/>
      <c r="I1441" s="18"/>
      <c r="J1441" s="18"/>
      <c r="K1441" s="18"/>
      <c r="L1441" s="18"/>
    </row>
    <row r="1442" spans="2:12" ht="12.75">
      <c r="B1442" s="4"/>
      <c r="C1442" s="3"/>
      <c r="D1442" s="4"/>
      <c r="E1442" s="4"/>
      <c r="F1442" s="4"/>
      <c r="G1442" s="18"/>
      <c r="H1442" s="18"/>
      <c r="I1442" s="18"/>
      <c r="J1442" s="18"/>
      <c r="K1442" s="18"/>
      <c r="L1442" s="18"/>
    </row>
    <row r="1443" spans="2:12" ht="12.75">
      <c r="B1443" s="4"/>
      <c r="C1443" s="3"/>
      <c r="D1443" s="4"/>
      <c r="E1443" s="4"/>
      <c r="F1443" s="4"/>
      <c r="G1443" s="18"/>
      <c r="H1443" s="18"/>
      <c r="I1443" s="18"/>
      <c r="J1443" s="18"/>
      <c r="K1443" s="18"/>
      <c r="L1443" s="18"/>
    </row>
    <row r="1444" spans="2:12" ht="12.75">
      <c r="B1444" s="4"/>
      <c r="C1444" s="3"/>
      <c r="D1444" s="4"/>
      <c r="E1444" s="4"/>
      <c r="F1444" s="4"/>
      <c r="G1444" s="18"/>
      <c r="H1444" s="18"/>
      <c r="I1444" s="18"/>
      <c r="J1444" s="18"/>
      <c r="K1444" s="18"/>
      <c r="L1444" s="18"/>
    </row>
    <row r="1445" spans="2:12" ht="12.75">
      <c r="B1445" s="4"/>
      <c r="C1445" s="3"/>
      <c r="D1445" s="4"/>
      <c r="E1445" s="4"/>
      <c r="F1445" s="4"/>
      <c r="G1445" s="18"/>
      <c r="H1445" s="18"/>
      <c r="I1445" s="18"/>
      <c r="J1445" s="18"/>
      <c r="K1445" s="18"/>
      <c r="L1445" s="18"/>
    </row>
    <row r="1446" spans="2:12" ht="12.75">
      <c r="B1446" s="4"/>
      <c r="C1446" s="3"/>
      <c r="D1446" s="4"/>
      <c r="E1446" s="4"/>
      <c r="F1446" s="4"/>
      <c r="G1446" s="18"/>
      <c r="H1446" s="18"/>
      <c r="I1446" s="18"/>
      <c r="J1446" s="18"/>
      <c r="K1446" s="18"/>
      <c r="L1446" s="18"/>
    </row>
    <row r="1447" spans="2:12" ht="12.75">
      <c r="B1447" s="4"/>
      <c r="C1447" s="3"/>
      <c r="D1447" s="4"/>
      <c r="E1447" s="4"/>
      <c r="F1447" s="4"/>
      <c r="G1447" s="18"/>
      <c r="H1447" s="18"/>
      <c r="I1447" s="18"/>
      <c r="J1447" s="18"/>
      <c r="K1447" s="18"/>
      <c r="L1447" s="18"/>
    </row>
    <row r="1448" spans="2:12" ht="12.75">
      <c r="B1448" s="4"/>
      <c r="C1448" s="3"/>
      <c r="D1448" s="4"/>
      <c r="E1448" s="4"/>
      <c r="F1448" s="4"/>
      <c r="G1448" s="18"/>
      <c r="H1448" s="18"/>
      <c r="I1448" s="18"/>
      <c r="J1448" s="18"/>
      <c r="K1448" s="18"/>
      <c r="L1448" s="18"/>
    </row>
    <row r="1449" spans="2:12" ht="12.75">
      <c r="B1449" s="4"/>
      <c r="C1449" s="3"/>
      <c r="D1449" s="4"/>
      <c r="E1449" s="4"/>
      <c r="F1449" s="4"/>
      <c r="G1449" s="18"/>
      <c r="H1449" s="18"/>
      <c r="I1449" s="18"/>
      <c r="J1449" s="18"/>
      <c r="K1449" s="18"/>
      <c r="L1449" s="18"/>
    </row>
    <row r="1450" spans="2:12" ht="12.75">
      <c r="B1450" s="4"/>
      <c r="C1450" s="3"/>
      <c r="D1450" s="4"/>
      <c r="E1450" s="4"/>
      <c r="F1450" s="4"/>
      <c r="G1450" s="18"/>
      <c r="H1450" s="18"/>
      <c r="I1450" s="18"/>
      <c r="J1450" s="18"/>
      <c r="K1450" s="18"/>
      <c r="L1450" s="18"/>
    </row>
    <row r="1451" spans="2:12" ht="12.75">
      <c r="B1451" s="4"/>
      <c r="C1451" s="3"/>
      <c r="D1451" s="4"/>
      <c r="E1451" s="4"/>
      <c r="F1451" s="4"/>
      <c r="G1451" s="18"/>
      <c r="H1451" s="18"/>
      <c r="I1451" s="18"/>
      <c r="J1451" s="18"/>
      <c r="K1451" s="18"/>
      <c r="L1451" s="18"/>
    </row>
    <row r="1452" spans="2:12" ht="12.75">
      <c r="B1452" s="4"/>
      <c r="C1452" s="3"/>
      <c r="D1452" s="4"/>
      <c r="E1452" s="4"/>
      <c r="F1452" s="4"/>
      <c r="G1452" s="18"/>
      <c r="H1452" s="18"/>
      <c r="I1452" s="18"/>
      <c r="J1452" s="18"/>
      <c r="K1452" s="18"/>
      <c r="L1452" s="18"/>
    </row>
    <row r="1453" spans="2:12" ht="12.75">
      <c r="B1453" s="4"/>
      <c r="C1453" s="3"/>
      <c r="D1453" s="4"/>
      <c r="E1453" s="4"/>
      <c r="F1453" s="4"/>
      <c r="G1453" s="18"/>
      <c r="H1453" s="18"/>
      <c r="I1453" s="18"/>
      <c r="J1453" s="18"/>
      <c r="K1453" s="18"/>
      <c r="L1453" s="18"/>
    </row>
    <row r="1454" spans="2:12" ht="12.75">
      <c r="B1454" s="4"/>
      <c r="C1454" s="3"/>
      <c r="D1454" s="4"/>
      <c r="E1454" s="4"/>
      <c r="F1454" s="4"/>
      <c r="G1454" s="18"/>
      <c r="H1454" s="18"/>
      <c r="I1454" s="18"/>
      <c r="J1454" s="18"/>
      <c r="K1454" s="18"/>
      <c r="L1454" s="18"/>
    </row>
    <row r="1455" spans="2:12" ht="12.75">
      <c r="B1455" s="4"/>
      <c r="C1455" s="3"/>
      <c r="D1455" s="4"/>
      <c r="E1455" s="4"/>
      <c r="F1455" s="4"/>
      <c r="G1455" s="18"/>
      <c r="H1455" s="18"/>
      <c r="I1455" s="18"/>
      <c r="J1455" s="18"/>
      <c r="K1455" s="18"/>
      <c r="L1455" s="18"/>
    </row>
    <row r="1456" spans="2:12" ht="12.75">
      <c r="B1456" s="4"/>
      <c r="C1456" s="3"/>
      <c r="D1456" s="4"/>
      <c r="E1456" s="4"/>
      <c r="F1456" s="4"/>
      <c r="G1456" s="18"/>
      <c r="H1456" s="18"/>
      <c r="I1456" s="18"/>
      <c r="J1456" s="18"/>
      <c r="K1456" s="18"/>
      <c r="L1456" s="18"/>
    </row>
    <row r="1457" spans="2:12" ht="12.75">
      <c r="B1457" s="4"/>
      <c r="C1457" s="3"/>
      <c r="D1457" s="4"/>
      <c r="E1457" s="4"/>
      <c r="F1457" s="4"/>
      <c r="G1457" s="18"/>
      <c r="H1457" s="18"/>
      <c r="I1457" s="18"/>
      <c r="J1457" s="18"/>
      <c r="K1457" s="18"/>
      <c r="L1457" s="18"/>
    </row>
    <row r="1458" spans="2:12" ht="12.75">
      <c r="B1458" s="4"/>
      <c r="C1458" s="3"/>
      <c r="D1458" s="4"/>
      <c r="E1458" s="4"/>
      <c r="F1458" s="4"/>
      <c r="G1458" s="18"/>
      <c r="H1458" s="18"/>
      <c r="I1458" s="18"/>
      <c r="J1458" s="18"/>
      <c r="K1458" s="18"/>
      <c r="L1458" s="18"/>
    </row>
    <row r="1459" spans="2:12" ht="12.75">
      <c r="B1459" s="4"/>
      <c r="C1459" s="3"/>
      <c r="D1459" s="4"/>
      <c r="E1459" s="4"/>
      <c r="F1459" s="4"/>
      <c r="G1459" s="18"/>
      <c r="H1459" s="18"/>
      <c r="I1459" s="18"/>
      <c r="J1459" s="18"/>
      <c r="K1459" s="18"/>
      <c r="L1459" s="18"/>
    </row>
    <row r="1460" spans="2:12" ht="12.75">
      <c r="B1460" s="4"/>
      <c r="C1460" s="3"/>
      <c r="D1460" s="4"/>
      <c r="E1460" s="4"/>
      <c r="F1460" s="4"/>
      <c r="G1460" s="18"/>
      <c r="H1460" s="18"/>
      <c r="I1460" s="18"/>
      <c r="J1460" s="18"/>
      <c r="K1460" s="18"/>
      <c r="L1460" s="18"/>
    </row>
    <row r="1461" spans="2:12" ht="12.75">
      <c r="B1461" s="4"/>
      <c r="C1461" s="3"/>
      <c r="D1461" s="4"/>
      <c r="E1461" s="4"/>
      <c r="F1461" s="4"/>
      <c r="G1461" s="18"/>
      <c r="H1461" s="18"/>
      <c r="I1461" s="18"/>
      <c r="J1461" s="18"/>
      <c r="K1461" s="18"/>
      <c r="L1461" s="18"/>
    </row>
    <row r="1462" spans="2:12" ht="12.75">
      <c r="B1462" s="4"/>
      <c r="C1462" s="3"/>
      <c r="D1462" s="4"/>
      <c r="E1462" s="4"/>
      <c r="F1462" s="4"/>
      <c r="G1462" s="18"/>
      <c r="H1462" s="18"/>
      <c r="I1462" s="18"/>
      <c r="J1462" s="18"/>
      <c r="K1462" s="18"/>
      <c r="L1462" s="18"/>
    </row>
    <row r="1463" spans="2:12" ht="12.75">
      <c r="B1463" s="4"/>
      <c r="C1463" s="3"/>
      <c r="D1463" s="4"/>
      <c r="E1463" s="4"/>
      <c r="F1463" s="4"/>
      <c r="G1463" s="18"/>
      <c r="H1463" s="18"/>
      <c r="I1463" s="18"/>
      <c r="J1463" s="18"/>
      <c r="K1463" s="18"/>
      <c r="L1463" s="18"/>
    </row>
    <row r="1464" spans="2:12" ht="12.75">
      <c r="B1464" s="4"/>
      <c r="C1464" s="3"/>
      <c r="D1464" s="4"/>
      <c r="E1464" s="4"/>
      <c r="F1464" s="4"/>
      <c r="G1464" s="18"/>
      <c r="H1464" s="18"/>
      <c r="I1464" s="18"/>
      <c r="J1464" s="18"/>
      <c r="K1464" s="18"/>
      <c r="L1464" s="18"/>
    </row>
    <row r="1465" spans="2:12" ht="12.75">
      <c r="B1465" s="4"/>
      <c r="C1465" s="3"/>
      <c r="D1465" s="4"/>
      <c r="E1465" s="4"/>
      <c r="F1465" s="4"/>
      <c r="G1465" s="18"/>
      <c r="H1465" s="18"/>
      <c r="I1465" s="18"/>
      <c r="J1465" s="18"/>
      <c r="K1465" s="18"/>
      <c r="L1465" s="18"/>
    </row>
    <row r="1466" spans="2:12" ht="12.75">
      <c r="B1466" s="4"/>
      <c r="C1466" s="3"/>
      <c r="D1466" s="4"/>
      <c r="E1466" s="4"/>
      <c r="F1466" s="4"/>
      <c r="G1466" s="18"/>
      <c r="H1466" s="18"/>
      <c r="I1466" s="18"/>
      <c r="J1466" s="18"/>
      <c r="K1466" s="18"/>
      <c r="L1466" s="18"/>
    </row>
    <row r="1467" spans="2:12" ht="12.75">
      <c r="B1467" s="4"/>
      <c r="C1467" s="3"/>
      <c r="D1467" s="4"/>
      <c r="E1467" s="4"/>
      <c r="F1467" s="4"/>
      <c r="G1467" s="18"/>
      <c r="H1467" s="18"/>
      <c r="I1467" s="18"/>
      <c r="J1467" s="18"/>
      <c r="K1467" s="18"/>
      <c r="L1467" s="18"/>
    </row>
    <row r="1468" spans="2:12" ht="12.75">
      <c r="B1468" s="4"/>
      <c r="C1468" s="3"/>
      <c r="D1468" s="4"/>
      <c r="E1468" s="4"/>
      <c r="F1468" s="4"/>
      <c r="G1468" s="18"/>
      <c r="H1468" s="18"/>
      <c r="I1468" s="18"/>
      <c r="J1468" s="18"/>
      <c r="K1468" s="18"/>
      <c r="L1468" s="18"/>
    </row>
    <row r="1469" spans="2:12" ht="12.75">
      <c r="B1469" s="4"/>
      <c r="C1469" s="3"/>
      <c r="D1469" s="4"/>
      <c r="E1469" s="4"/>
      <c r="F1469" s="4"/>
      <c r="G1469" s="18"/>
      <c r="H1469" s="18"/>
      <c r="I1469" s="18"/>
      <c r="J1469" s="18"/>
      <c r="K1469" s="18"/>
      <c r="L1469" s="18"/>
    </row>
    <row r="1470" spans="2:12" ht="12.75">
      <c r="B1470" s="4"/>
      <c r="C1470" s="3"/>
      <c r="D1470" s="4"/>
      <c r="E1470" s="4"/>
      <c r="F1470" s="4"/>
      <c r="G1470" s="18"/>
      <c r="H1470" s="18"/>
      <c r="I1470" s="18"/>
      <c r="J1470" s="18"/>
      <c r="K1470" s="18"/>
      <c r="L1470" s="18"/>
    </row>
    <row r="1471" spans="2:12" ht="12.75">
      <c r="B1471" s="4"/>
      <c r="C1471" s="3"/>
      <c r="D1471" s="4"/>
      <c r="E1471" s="4"/>
      <c r="F1471" s="4"/>
      <c r="G1471" s="18"/>
      <c r="H1471" s="18"/>
      <c r="I1471" s="18"/>
      <c r="J1471" s="18"/>
      <c r="K1471" s="18"/>
      <c r="L1471" s="18"/>
    </row>
    <row r="1472" spans="2:12" ht="12.75">
      <c r="B1472" s="4"/>
      <c r="C1472" s="3"/>
      <c r="D1472" s="4"/>
      <c r="E1472" s="4"/>
      <c r="F1472" s="4"/>
      <c r="G1472" s="18"/>
      <c r="H1472" s="18"/>
      <c r="I1472" s="18"/>
      <c r="J1472" s="18"/>
      <c r="K1472" s="18"/>
      <c r="L1472" s="18"/>
    </row>
    <row r="1473" spans="2:12" ht="12.75">
      <c r="B1473" s="4"/>
      <c r="C1473" s="3"/>
      <c r="D1473" s="4"/>
      <c r="E1473" s="4"/>
      <c r="F1473" s="4"/>
      <c r="G1473" s="18"/>
      <c r="H1473" s="18"/>
      <c r="I1473" s="18"/>
      <c r="J1473" s="18"/>
      <c r="K1473" s="18"/>
      <c r="L1473" s="18"/>
    </row>
    <row r="1474" spans="2:12" ht="12.75">
      <c r="B1474" s="4"/>
      <c r="C1474" s="3"/>
      <c r="D1474" s="4"/>
      <c r="E1474" s="4"/>
      <c r="F1474" s="4"/>
      <c r="G1474" s="18"/>
      <c r="H1474" s="18"/>
      <c r="I1474" s="18"/>
      <c r="J1474" s="18"/>
      <c r="K1474" s="18"/>
      <c r="L1474" s="18"/>
    </row>
    <row r="1475" spans="2:12" ht="12.75">
      <c r="B1475" s="4"/>
      <c r="C1475" s="3"/>
      <c r="D1475" s="4"/>
      <c r="E1475" s="4"/>
      <c r="F1475" s="4"/>
      <c r="G1475" s="18"/>
      <c r="H1475" s="18"/>
      <c r="I1475" s="18"/>
      <c r="J1475" s="18"/>
      <c r="K1475" s="18"/>
      <c r="L1475" s="18"/>
    </row>
    <row r="1476" spans="2:12" ht="12.75">
      <c r="B1476" s="4"/>
      <c r="C1476" s="3"/>
      <c r="D1476" s="4"/>
      <c r="E1476" s="4"/>
      <c r="F1476" s="4"/>
      <c r="G1476" s="18"/>
      <c r="H1476" s="18"/>
      <c r="I1476" s="18"/>
      <c r="J1476" s="18"/>
      <c r="K1476" s="18"/>
      <c r="L1476" s="18"/>
    </row>
    <row r="1477" spans="2:12" ht="12.75">
      <c r="B1477" s="4"/>
      <c r="C1477" s="3"/>
      <c r="D1477" s="4"/>
      <c r="E1477" s="4"/>
      <c r="F1477" s="4"/>
      <c r="G1477" s="18"/>
      <c r="H1477" s="18"/>
      <c r="I1477" s="18"/>
      <c r="J1477" s="18"/>
      <c r="K1477" s="18"/>
      <c r="L1477" s="18"/>
    </row>
    <row r="1478" spans="2:12" ht="12.75">
      <c r="B1478" s="4"/>
      <c r="C1478" s="3"/>
      <c r="D1478" s="4"/>
      <c r="E1478" s="4"/>
      <c r="F1478" s="4"/>
      <c r="G1478" s="18"/>
      <c r="H1478" s="18"/>
      <c r="I1478" s="18"/>
      <c r="J1478" s="18"/>
      <c r="K1478" s="18"/>
      <c r="L1478" s="18"/>
    </row>
    <row r="1479" spans="2:12" ht="12.75">
      <c r="B1479" s="4"/>
      <c r="C1479" s="3"/>
      <c r="D1479" s="4"/>
      <c r="E1479" s="4"/>
      <c r="F1479" s="4"/>
      <c r="G1479" s="18"/>
      <c r="H1479" s="18"/>
      <c r="I1479" s="18"/>
      <c r="J1479" s="18"/>
      <c r="K1479" s="18"/>
      <c r="L1479" s="18"/>
    </row>
    <row r="1480" spans="2:12" ht="12.75">
      <c r="B1480" s="4"/>
      <c r="C1480" s="3"/>
      <c r="D1480" s="4"/>
      <c r="E1480" s="4"/>
      <c r="F1480" s="4"/>
      <c r="G1480" s="18"/>
      <c r="H1480" s="18"/>
      <c r="I1480" s="18"/>
      <c r="J1480" s="18"/>
      <c r="K1480" s="18"/>
      <c r="L1480" s="18"/>
    </row>
    <row r="1481" spans="2:12" ht="12.75">
      <c r="B1481" s="4"/>
      <c r="C1481" s="3"/>
      <c r="D1481" s="4"/>
      <c r="E1481" s="4"/>
      <c r="F1481" s="4"/>
      <c r="G1481" s="18"/>
      <c r="H1481" s="18"/>
      <c r="I1481" s="18"/>
      <c r="J1481" s="18"/>
      <c r="K1481" s="18"/>
      <c r="L1481" s="18"/>
    </row>
    <row r="1482" spans="2:12" ht="12.75">
      <c r="B1482" s="4"/>
      <c r="C1482" s="3"/>
      <c r="D1482" s="4"/>
      <c r="E1482" s="4"/>
      <c r="F1482" s="4"/>
      <c r="G1482" s="18"/>
      <c r="H1482" s="18"/>
      <c r="I1482" s="18"/>
      <c r="J1482" s="18"/>
      <c r="K1482" s="18"/>
      <c r="L1482" s="18"/>
    </row>
    <row r="1483" spans="2:12" ht="12.75">
      <c r="B1483" s="4"/>
      <c r="C1483" s="3"/>
      <c r="D1483" s="4"/>
      <c r="E1483" s="4"/>
      <c r="F1483" s="4"/>
      <c r="G1483" s="18"/>
      <c r="H1483" s="18"/>
      <c r="I1483" s="18"/>
      <c r="J1483" s="18"/>
      <c r="K1483" s="18"/>
      <c r="L1483" s="18"/>
    </row>
    <row r="1484" spans="2:12" ht="12.75">
      <c r="B1484" s="4"/>
      <c r="C1484" s="3"/>
      <c r="D1484" s="4"/>
      <c r="E1484" s="4"/>
      <c r="F1484" s="4"/>
      <c r="G1484" s="18"/>
      <c r="H1484" s="18"/>
      <c r="I1484" s="18"/>
      <c r="J1484" s="18"/>
      <c r="K1484" s="18"/>
      <c r="L1484" s="18"/>
    </row>
    <row r="1485" spans="2:12" ht="12.75">
      <c r="B1485" s="4"/>
      <c r="C1485" s="3"/>
      <c r="D1485" s="4"/>
      <c r="E1485" s="4"/>
      <c r="F1485" s="4"/>
      <c r="G1485" s="18"/>
      <c r="H1485" s="18"/>
      <c r="I1485" s="18"/>
      <c r="J1485" s="18"/>
      <c r="K1485" s="18"/>
      <c r="L1485" s="18"/>
    </row>
    <row r="1486" spans="2:12" ht="12.75">
      <c r="B1486" s="4"/>
      <c r="C1486" s="3"/>
      <c r="D1486" s="4"/>
      <c r="E1486" s="4"/>
      <c r="F1486" s="4"/>
      <c r="G1486" s="18"/>
      <c r="H1486" s="18"/>
      <c r="I1486" s="18"/>
      <c r="J1486" s="18"/>
      <c r="K1486" s="18"/>
      <c r="L1486" s="18"/>
    </row>
    <row r="1487" spans="2:12" ht="12.75">
      <c r="B1487" s="4"/>
      <c r="C1487" s="3"/>
      <c r="D1487" s="4"/>
      <c r="E1487" s="4"/>
      <c r="F1487" s="4"/>
      <c r="G1487" s="18"/>
      <c r="H1487" s="18"/>
      <c r="I1487" s="18"/>
      <c r="J1487" s="18"/>
      <c r="K1487" s="18"/>
      <c r="L1487" s="18"/>
    </row>
    <row r="1488" spans="2:12" ht="12.75">
      <c r="B1488" s="4"/>
      <c r="C1488" s="3"/>
      <c r="D1488" s="4"/>
      <c r="E1488" s="4"/>
      <c r="F1488" s="4"/>
      <c r="G1488" s="18"/>
      <c r="H1488" s="18"/>
      <c r="I1488" s="18"/>
      <c r="J1488" s="18"/>
      <c r="K1488" s="18"/>
      <c r="L1488" s="18"/>
    </row>
    <row r="1489" spans="2:12" ht="12.75">
      <c r="B1489" s="4"/>
      <c r="C1489" s="3"/>
      <c r="D1489" s="4"/>
      <c r="E1489" s="4"/>
      <c r="F1489" s="4"/>
      <c r="G1489" s="18"/>
      <c r="H1489" s="18"/>
      <c r="I1489" s="18"/>
      <c r="J1489" s="18"/>
      <c r="K1489" s="18"/>
      <c r="L1489" s="18"/>
    </row>
    <row r="1490" spans="2:12" ht="12.75">
      <c r="B1490" s="4"/>
      <c r="C1490" s="3"/>
      <c r="D1490" s="4"/>
      <c r="E1490" s="4"/>
      <c r="F1490" s="4"/>
      <c r="G1490" s="18"/>
      <c r="H1490" s="18"/>
      <c r="I1490" s="18"/>
      <c r="J1490" s="18"/>
      <c r="K1490" s="18"/>
      <c r="L1490" s="18"/>
    </row>
    <row r="1491" spans="2:12" ht="12.75">
      <c r="B1491" s="4"/>
      <c r="C1491" s="3"/>
      <c r="D1491" s="4"/>
      <c r="E1491" s="4"/>
      <c r="F1491" s="4"/>
      <c r="G1491" s="18"/>
      <c r="H1491" s="18"/>
      <c r="I1491" s="18"/>
      <c r="J1491" s="18"/>
      <c r="K1491" s="18"/>
      <c r="L1491" s="18"/>
    </row>
    <row r="1492" spans="2:12" ht="12.75">
      <c r="B1492" s="4"/>
      <c r="C1492" s="3"/>
      <c r="D1492" s="4"/>
      <c r="E1492" s="4"/>
      <c r="F1492" s="4"/>
      <c r="G1492" s="18"/>
      <c r="H1492" s="18"/>
      <c r="I1492" s="18"/>
      <c r="J1492" s="18"/>
      <c r="K1492" s="18"/>
      <c r="L1492" s="18"/>
    </row>
    <row r="1493" spans="2:12" ht="12.75">
      <c r="B1493" s="4"/>
      <c r="C1493" s="3"/>
      <c r="D1493" s="4"/>
      <c r="E1493" s="4"/>
      <c r="F1493" s="4"/>
      <c r="G1493" s="18"/>
      <c r="H1493" s="18"/>
      <c r="I1493" s="18"/>
      <c r="J1493" s="18"/>
      <c r="K1493" s="18"/>
      <c r="L1493" s="18"/>
    </row>
    <row r="1494" spans="2:12" ht="12.75">
      <c r="B1494" s="4"/>
      <c r="C1494" s="3"/>
      <c r="D1494" s="4"/>
      <c r="E1494" s="4"/>
      <c r="F1494" s="4"/>
      <c r="G1494" s="18"/>
      <c r="H1494" s="18"/>
      <c r="I1494" s="18"/>
      <c r="J1494" s="18"/>
      <c r="K1494" s="18"/>
      <c r="L1494" s="18"/>
    </row>
    <row r="1495" spans="2:12" ht="12.75">
      <c r="B1495" s="4"/>
      <c r="C1495" s="3"/>
      <c r="D1495" s="4"/>
      <c r="E1495" s="4"/>
      <c r="F1495" s="4"/>
      <c r="G1495" s="18"/>
      <c r="H1495" s="18"/>
      <c r="I1495" s="18"/>
      <c r="J1495" s="18"/>
      <c r="K1495" s="18"/>
      <c r="L1495" s="18"/>
    </row>
    <row r="1496" spans="2:12" ht="12.75">
      <c r="B1496" s="4"/>
      <c r="C1496" s="3"/>
      <c r="D1496" s="4"/>
      <c r="E1496" s="4"/>
      <c r="F1496" s="4"/>
      <c r="G1496" s="18"/>
      <c r="H1496" s="18"/>
      <c r="I1496" s="18"/>
      <c r="J1496" s="18"/>
      <c r="K1496" s="18"/>
      <c r="L1496" s="18"/>
    </row>
    <row r="1497" spans="2:12" ht="12.75">
      <c r="B1497" s="4"/>
      <c r="C1497" s="3"/>
      <c r="D1497" s="4"/>
      <c r="E1497" s="4"/>
      <c r="F1497" s="4"/>
      <c r="G1497" s="18"/>
      <c r="H1497" s="18"/>
      <c r="I1497" s="18"/>
      <c r="J1497" s="18"/>
      <c r="K1497" s="18"/>
      <c r="L1497" s="18"/>
    </row>
    <row r="1498" spans="2:12" ht="12.75">
      <c r="B1498" s="4"/>
      <c r="C1498" s="3"/>
      <c r="D1498" s="4"/>
      <c r="E1498" s="4"/>
      <c r="F1498" s="4"/>
      <c r="G1498" s="18"/>
      <c r="H1498" s="18"/>
      <c r="I1498" s="18"/>
      <c r="J1498" s="18"/>
      <c r="K1498" s="18"/>
      <c r="L1498" s="18"/>
    </row>
    <row r="1499" spans="2:12" ht="12.75">
      <c r="B1499" s="4"/>
      <c r="C1499" s="3"/>
      <c r="D1499" s="4"/>
      <c r="E1499" s="4"/>
      <c r="F1499" s="4"/>
      <c r="G1499" s="18"/>
      <c r="H1499" s="18"/>
      <c r="I1499" s="18"/>
      <c r="J1499" s="18"/>
      <c r="K1499" s="18"/>
      <c r="L1499" s="18"/>
    </row>
    <row r="1500" spans="2:12" ht="12.75">
      <c r="B1500" s="4"/>
      <c r="C1500" s="3"/>
      <c r="D1500" s="4"/>
      <c r="E1500" s="4"/>
      <c r="F1500" s="4"/>
      <c r="G1500" s="18"/>
      <c r="H1500" s="18"/>
      <c r="I1500" s="18"/>
      <c r="J1500" s="18"/>
      <c r="K1500" s="18"/>
      <c r="L1500" s="18"/>
    </row>
    <row r="1501" spans="2:12" ht="12.75">
      <c r="B1501" s="4"/>
      <c r="C1501" s="3"/>
      <c r="D1501" s="4"/>
      <c r="E1501" s="4"/>
      <c r="F1501" s="4"/>
      <c r="G1501" s="18"/>
      <c r="H1501" s="18"/>
      <c r="I1501" s="18"/>
      <c r="J1501" s="18"/>
      <c r="K1501" s="18"/>
      <c r="L1501" s="18"/>
    </row>
    <row r="1502" spans="2:12" ht="12.75">
      <c r="B1502" s="4"/>
      <c r="C1502" s="3"/>
      <c r="D1502" s="4"/>
      <c r="E1502" s="4"/>
      <c r="F1502" s="4"/>
      <c r="G1502" s="18"/>
      <c r="H1502" s="18"/>
      <c r="I1502" s="18"/>
      <c r="J1502" s="18"/>
      <c r="K1502" s="18"/>
      <c r="L1502" s="18"/>
    </row>
    <row r="1503" spans="2:12" ht="12.75">
      <c r="B1503" s="4"/>
      <c r="C1503" s="3"/>
      <c r="D1503" s="4"/>
      <c r="E1503" s="4"/>
      <c r="F1503" s="4"/>
      <c r="G1503" s="18"/>
      <c r="H1503" s="18"/>
      <c r="I1503" s="18"/>
      <c r="J1503" s="18"/>
      <c r="K1503" s="18"/>
      <c r="L1503" s="18"/>
    </row>
    <row r="1504" spans="2:12" ht="12.75">
      <c r="B1504" s="4"/>
      <c r="C1504" s="3"/>
      <c r="D1504" s="4"/>
      <c r="E1504" s="4"/>
      <c r="F1504" s="4"/>
      <c r="G1504" s="18"/>
      <c r="H1504" s="18"/>
      <c r="I1504" s="18"/>
      <c r="J1504" s="18"/>
      <c r="K1504" s="18"/>
      <c r="L1504" s="18"/>
    </row>
    <row r="1505" spans="2:12" ht="12.75">
      <c r="B1505" s="4"/>
      <c r="C1505" s="3"/>
      <c r="D1505" s="4"/>
      <c r="E1505" s="4"/>
      <c r="F1505" s="4"/>
      <c r="G1505" s="18"/>
      <c r="H1505" s="18"/>
      <c r="I1505" s="18"/>
      <c r="J1505" s="18"/>
      <c r="K1505" s="18"/>
      <c r="L1505" s="18"/>
    </row>
    <row r="1506" spans="2:12" ht="12.75">
      <c r="B1506" s="4"/>
      <c r="C1506" s="3"/>
      <c r="D1506" s="4"/>
      <c r="E1506" s="4"/>
      <c r="F1506" s="4"/>
      <c r="G1506" s="18"/>
      <c r="H1506" s="18"/>
      <c r="I1506" s="18"/>
      <c r="J1506" s="18"/>
      <c r="K1506" s="18"/>
      <c r="L1506" s="18"/>
    </row>
    <row r="1507" spans="2:12" ht="12.75">
      <c r="B1507" s="4"/>
      <c r="C1507" s="3"/>
      <c r="D1507" s="4"/>
      <c r="E1507" s="4"/>
      <c r="F1507" s="4"/>
      <c r="G1507" s="18"/>
      <c r="H1507" s="18"/>
      <c r="I1507" s="18"/>
      <c r="J1507" s="18"/>
      <c r="K1507" s="18"/>
      <c r="L1507" s="18"/>
    </row>
    <row r="1508" spans="2:12" ht="12.75">
      <c r="B1508" s="4"/>
      <c r="C1508" s="3"/>
      <c r="D1508" s="4"/>
      <c r="E1508" s="4"/>
      <c r="F1508" s="4"/>
      <c r="G1508" s="18"/>
      <c r="H1508" s="18"/>
      <c r="I1508" s="18"/>
      <c r="J1508" s="18"/>
      <c r="K1508" s="18"/>
      <c r="L1508" s="18"/>
    </row>
    <row r="1509" spans="2:12" ht="12.75">
      <c r="B1509" s="4"/>
      <c r="C1509" s="3"/>
      <c r="D1509" s="4"/>
      <c r="E1509" s="4"/>
      <c r="F1509" s="4"/>
      <c r="G1509" s="18"/>
      <c r="H1509" s="18"/>
      <c r="I1509" s="18"/>
      <c r="J1509" s="18"/>
      <c r="K1509" s="18"/>
      <c r="L1509" s="18"/>
    </row>
    <row r="1510" spans="2:12" ht="12.75">
      <c r="B1510" s="4"/>
      <c r="C1510" s="3"/>
      <c r="D1510" s="4"/>
      <c r="E1510" s="4"/>
      <c r="F1510" s="4"/>
      <c r="G1510" s="18"/>
      <c r="H1510" s="18"/>
      <c r="I1510" s="18"/>
      <c r="J1510" s="18"/>
      <c r="K1510" s="18"/>
      <c r="L1510" s="18"/>
    </row>
    <row r="1511" spans="2:12" ht="12.75">
      <c r="B1511" s="4"/>
      <c r="C1511" s="3"/>
      <c r="D1511" s="4"/>
      <c r="E1511" s="4"/>
      <c r="F1511" s="4"/>
      <c r="G1511" s="18"/>
      <c r="H1511" s="18"/>
      <c r="I1511" s="18"/>
      <c r="J1511" s="18"/>
      <c r="K1511" s="18"/>
      <c r="L1511" s="18"/>
    </row>
    <row r="1512" spans="2:12" ht="12.75">
      <c r="B1512" s="4"/>
      <c r="C1512" s="3"/>
      <c r="D1512" s="4"/>
      <c r="E1512" s="4"/>
      <c r="F1512" s="4"/>
      <c r="G1512" s="18"/>
      <c r="H1512" s="18"/>
      <c r="I1512" s="18"/>
      <c r="J1512" s="18"/>
      <c r="K1512" s="18"/>
      <c r="L1512" s="18"/>
    </row>
    <row r="1513" spans="2:12" ht="12.75">
      <c r="B1513" s="4"/>
      <c r="C1513" s="3"/>
      <c r="D1513" s="4"/>
      <c r="E1513" s="4"/>
      <c r="F1513" s="4"/>
      <c r="G1513" s="18"/>
      <c r="H1513" s="18"/>
      <c r="I1513" s="18"/>
      <c r="J1513" s="18"/>
      <c r="K1513" s="18"/>
      <c r="L1513" s="18"/>
    </row>
    <row r="1514" spans="2:12" ht="12.75">
      <c r="B1514" s="4"/>
      <c r="C1514" s="3"/>
      <c r="D1514" s="4"/>
      <c r="E1514" s="4"/>
      <c r="F1514" s="4"/>
      <c r="G1514" s="18"/>
      <c r="H1514" s="18"/>
      <c r="I1514" s="18"/>
      <c r="J1514" s="18"/>
      <c r="K1514" s="18"/>
      <c r="L1514" s="18"/>
    </row>
    <row r="1515" spans="2:12" ht="12.75">
      <c r="B1515" s="4"/>
      <c r="C1515" s="3"/>
      <c r="D1515" s="4"/>
      <c r="E1515" s="4"/>
      <c r="F1515" s="4"/>
      <c r="G1515" s="18"/>
      <c r="H1515" s="18"/>
      <c r="I1515" s="18"/>
      <c r="J1515" s="18"/>
      <c r="K1515" s="18"/>
      <c r="L1515" s="18"/>
    </row>
    <row r="1516" spans="2:12" ht="12.75">
      <c r="B1516" s="4"/>
      <c r="C1516" s="3"/>
      <c r="D1516" s="4"/>
      <c r="E1516" s="4"/>
      <c r="F1516" s="4"/>
      <c r="G1516" s="18"/>
      <c r="H1516" s="18"/>
      <c r="I1516" s="18"/>
      <c r="J1516" s="18"/>
      <c r="K1516" s="18"/>
      <c r="L1516" s="18"/>
    </row>
    <row r="1517" spans="2:12" ht="12.75">
      <c r="B1517" s="4"/>
      <c r="C1517" s="3"/>
      <c r="D1517" s="4"/>
      <c r="E1517" s="4"/>
      <c r="F1517" s="4"/>
      <c r="G1517" s="18"/>
      <c r="H1517" s="18"/>
      <c r="I1517" s="18"/>
      <c r="J1517" s="18"/>
      <c r="K1517" s="18"/>
      <c r="L1517" s="18"/>
    </row>
    <row r="1518" spans="2:12" ht="12.75">
      <c r="B1518" s="4"/>
      <c r="C1518" s="3"/>
      <c r="D1518" s="4"/>
      <c r="E1518" s="4"/>
      <c r="F1518" s="4"/>
      <c r="G1518" s="18"/>
      <c r="H1518" s="18"/>
      <c r="I1518" s="18"/>
      <c r="J1518" s="18"/>
      <c r="K1518" s="18"/>
      <c r="L1518" s="18"/>
    </row>
    <row r="1519" spans="2:12" ht="12.75">
      <c r="B1519" s="4"/>
      <c r="C1519" s="3"/>
      <c r="D1519" s="4"/>
      <c r="E1519" s="4"/>
      <c r="F1519" s="4"/>
      <c r="G1519" s="18"/>
      <c r="H1519" s="18"/>
      <c r="I1519" s="18"/>
      <c r="J1519" s="18"/>
      <c r="K1519" s="18"/>
      <c r="L1519" s="18"/>
    </row>
    <row r="1520" spans="2:12" ht="12.75">
      <c r="B1520" s="4"/>
      <c r="C1520" s="3"/>
      <c r="D1520" s="4"/>
      <c r="E1520" s="4"/>
      <c r="F1520" s="4"/>
      <c r="G1520" s="18"/>
      <c r="H1520" s="18"/>
      <c r="I1520" s="18"/>
      <c r="J1520" s="18"/>
      <c r="K1520" s="18"/>
      <c r="L1520" s="18"/>
    </row>
    <row r="1521" spans="2:12" ht="12.75">
      <c r="B1521" s="4"/>
      <c r="C1521" s="3"/>
      <c r="D1521" s="4"/>
      <c r="E1521" s="4"/>
      <c r="F1521" s="4"/>
      <c r="G1521" s="18"/>
      <c r="H1521" s="18"/>
      <c r="I1521" s="18"/>
      <c r="J1521" s="18"/>
      <c r="K1521" s="18"/>
      <c r="L1521" s="18"/>
    </row>
    <row r="1522" spans="2:12" ht="12.75">
      <c r="B1522" s="4"/>
      <c r="C1522" s="3"/>
      <c r="D1522" s="4"/>
      <c r="E1522" s="4"/>
      <c r="F1522" s="4"/>
      <c r="G1522" s="18"/>
      <c r="H1522" s="18"/>
      <c r="I1522" s="18"/>
      <c r="J1522" s="18"/>
      <c r="K1522" s="18"/>
      <c r="L1522" s="18"/>
    </row>
    <row r="1523" spans="2:12" ht="12.75">
      <c r="B1523" s="4"/>
      <c r="C1523" s="3"/>
      <c r="D1523" s="4"/>
      <c r="E1523" s="4"/>
      <c r="F1523" s="4"/>
      <c r="G1523" s="18"/>
      <c r="H1523" s="18"/>
      <c r="I1523" s="18"/>
      <c r="J1523" s="18"/>
      <c r="K1523" s="18"/>
      <c r="L1523" s="18"/>
    </row>
    <row r="1524" spans="2:12" ht="12.75">
      <c r="B1524" s="4"/>
      <c r="C1524" s="3"/>
      <c r="D1524" s="4"/>
      <c r="E1524" s="4"/>
      <c r="F1524" s="4"/>
      <c r="G1524" s="18"/>
      <c r="H1524" s="18"/>
      <c r="I1524" s="18"/>
      <c r="J1524" s="18"/>
      <c r="K1524" s="18"/>
      <c r="L1524" s="18"/>
    </row>
    <row r="1525" spans="2:12" ht="12.75">
      <c r="B1525" s="4"/>
      <c r="C1525" s="3"/>
      <c r="D1525" s="4"/>
      <c r="E1525" s="4"/>
      <c r="F1525" s="4"/>
      <c r="G1525" s="18"/>
      <c r="H1525" s="18"/>
      <c r="I1525" s="18"/>
      <c r="J1525" s="18"/>
      <c r="K1525" s="18"/>
      <c r="L1525" s="18"/>
    </row>
    <row r="1526" spans="2:12" ht="12.75">
      <c r="B1526" s="4"/>
      <c r="C1526" s="3"/>
      <c r="D1526" s="4"/>
      <c r="E1526" s="4"/>
      <c r="F1526" s="4"/>
      <c r="G1526" s="18"/>
      <c r="H1526" s="18"/>
      <c r="I1526" s="18"/>
      <c r="J1526" s="18"/>
      <c r="K1526" s="18"/>
      <c r="L1526" s="18"/>
    </row>
    <row r="1527" spans="2:12" ht="12.75">
      <c r="B1527" s="4"/>
      <c r="C1527" s="3"/>
      <c r="D1527" s="4"/>
      <c r="E1527" s="4"/>
      <c r="F1527" s="4"/>
      <c r="G1527" s="18"/>
      <c r="H1527" s="18"/>
      <c r="I1527" s="18"/>
      <c r="J1527" s="18"/>
      <c r="K1527" s="18"/>
      <c r="L1527" s="18"/>
    </row>
    <row r="1528" spans="2:12" ht="12.75">
      <c r="B1528" s="4"/>
      <c r="C1528" s="3"/>
      <c r="D1528" s="4"/>
      <c r="E1528" s="4"/>
      <c r="F1528" s="4"/>
      <c r="G1528" s="18"/>
      <c r="H1528" s="18"/>
      <c r="I1528" s="18"/>
      <c r="J1528" s="18"/>
      <c r="K1528" s="18"/>
      <c r="L1528" s="18"/>
    </row>
    <row r="1529" spans="2:12" ht="12.75">
      <c r="B1529" s="4"/>
      <c r="C1529" s="3"/>
      <c r="D1529" s="4"/>
      <c r="E1529" s="4"/>
      <c r="F1529" s="4"/>
      <c r="G1529" s="18"/>
      <c r="H1529" s="18"/>
      <c r="I1529" s="18"/>
      <c r="J1529" s="18"/>
      <c r="K1529" s="18"/>
      <c r="L1529" s="18"/>
    </row>
    <row r="1530" spans="2:12" ht="12.75">
      <c r="B1530" s="4"/>
      <c r="C1530" s="3"/>
      <c r="D1530" s="4"/>
      <c r="E1530" s="4"/>
      <c r="F1530" s="4"/>
      <c r="G1530" s="18"/>
      <c r="H1530" s="18"/>
      <c r="I1530" s="18"/>
      <c r="J1530" s="18"/>
      <c r="K1530" s="18"/>
      <c r="L1530" s="18"/>
    </row>
    <row r="1531" spans="2:12" ht="12.75">
      <c r="B1531" s="4"/>
      <c r="C1531" s="3"/>
      <c r="D1531" s="4"/>
      <c r="E1531" s="4"/>
      <c r="F1531" s="4"/>
      <c r="G1531" s="18"/>
      <c r="H1531" s="18"/>
      <c r="I1531" s="18"/>
      <c r="J1531" s="18"/>
      <c r="K1531" s="18"/>
      <c r="L1531" s="18"/>
    </row>
    <row r="1532" spans="2:12" ht="12.75">
      <c r="B1532" s="4"/>
      <c r="C1532" s="3"/>
      <c r="D1532" s="4"/>
      <c r="E1532" s="4"/>
      <c r="F1532" s="4"/>
      <c r="G1532" s="18"/>
      <c r="H1532" s="18"/>
      <c r="I1532" s="18"/>
      <c r="J1532" s="18"/>
      <c r="K1532" s="18"/>
      <c r="L1532" s="18"/>
    </row>
    <row r="1533" spans="2:12" ht="12.75">
      <c r="B1533" s="4"/>
      <c r="C1533" s="3"/>
      <c r="D1533" s="4"/>
      <c r="E1533" s="4"/>
      <c r="F1533" s="4"/>
      <c r="G1533" s="18"/>
      <c r="H1533" s="18"/>
      <c r="I1533" s="18"/>
      <c r="J1533" s="18"/>
      <c r="K1533" s="18"/>
      <c r="L1533" s="18"/>
    </row>
    <row r="1534" spans="2:12" ht="12.75">
      <c r="B1534" s="4"/>
      <c r="C1534" s="3"/>
      <c r="D1534" s="4"/>
      <c r="E1534" s="4"/>
      <c r="F1534" s="4"/>
      <c r="G1534" s="18"/>
      <c r="H1534" s="18"/>
      <c r="I1534" s="18"/>
      <c r="J1534" s="18"/>
      <c r="K1534" s="18"/>
      <c r="L1534" s="18"/>
    </row>
    <row r="1535" spans="2:12" ht="12.75">
      <c r="B1535" s="4"/>
      <c r="C1535" s="3"/>
      <c r="D1535" s="4"/>
      <c r="E1535" s="4"/>
      <c r="F1535" s="4"/>
      <c r="G1535" s="18"/>
      <c r="H1535" s="18"/>
      <c r="I1535" s="18"/>
      <c r="J1535" s="18"/>
      <c r="K1535" s="18"/>
      <c r="L1535" s="18"/>
    </row>
    <row r="1536" spans="2:12" ht="12.75">
      <c r="B1536" s="4"/>
      <c r="C1536" s="3"/>
      <c r="D1536" s="4"/>
      <c r="E1536" s="4"/>
      <c r="F1536" s="4"/>
      <c r="G1536" s="18"/>
      <c r="H1536" s="18"/>
      <c r="I1536" s="18"/>
      <c r="J1536" s="18"/>
      <c r="K1536" s="18"/>
      <c r="L1536" s="18"/>
    </row>
    <row r="1537" spans="2:12" ht="12.75">
      <c r="B1537" s="4"/>
      <c r="C1537" s="3"/>
      <c r="D1537" s="4"/>
      <c r="E1537" s="4"/>
      <c r="F1537" s="4"/>
      <c r="G1537" s="18"/>
      <c r="H1537" s="18"/>
      <c r="I1537" s="18"/>
      <c r="J1537" s="18"/>
      <c r="K1537" s="18"/>
      <c r="L1537" s="18"/>
    </row>
    <row r="1538" spans="2:12" ht="12.75">
      <c r="B1538" s="4"/>
      <c r="C1538" s="3"/>
      <c r="D1538" s="4"/>
      <c r="E1538" s="4"/>
      <c r="F1538" s="4"/>
      <c r="G1538" s="18"/>
      <c r="H1538" s="18"/>
      <c r="I1538" s="18"/>
      <c r="J1538" s="18"/>
      <c r="K1538" s="18"/>
      <c r="L1538" s="18"/>
    </row>
    <row r="1539" spans="2:12" ht="12.75">
      <c r="B1539" s="4"/>
      <c r="C1539" s="3"/>
      <c r="D1539" s="4"/>
      <c r="E1539" s="4"/>
      <c r="F1539" s="4"/>
      <c r="G1539" s="18"/>
      <c r="H1539" s="18"/>
      <c r="I1539" s="18"/>
      <c r="J1539" s="18"/>
      <c r="K1539" s="18"/>
      <c r="L1539" s="18"/>
    </row>
    <row r="1540" spans="2:12" ht="12.75">
      <c r="B1540" s="4"/>
      <c r="C1540" s="3"/>
      <c r="D1540" s="4"/>
      <c r="E1540" s="4"/>
      <c r="F1540" s="4"/>
      <c r="G1540" s="18"/>
      <c r="H1540" s="18"/>
      <c r="I1540" s="18"/>
      <c r="J1540" s="18"/>
      <c r="K1540" s="18"/>
      <c r="L1540" s="18"/>
    </row>
    <row r="1541" spans="2:12" ht="12.75">
      <c r="B1541" s="4"/>
      <c r="C1541" s="3"/>
      <c r="D1541" s="4"/>
      <c r="E1541" s="4"/>
      <c r="F1541" s="4"/>
      <c r="G1541" s="18"/>
      <c r="H1541" s="18"/>
      <c r="I1541" s="18"/>
      <c r="J1541" s="18"/>
      <c r="K1541" s="18"/>
      <c r="L1541" s="18"/>
    </row>
    <row r="1542" spans="2:12" ht="12.75">
      <c r="B1542" s="4"/>
      <c r="C1542" s="3"/>
      <c r="D1542" s="4"/>
      <c r="E1542" s="4"/>
      <c r="F1542" s="4"/>
      <c r="G1542" s="18"/>
      <c r="H1542" s="18"/>
      <c r="I1542" s="18"/>
      <c r="J1542" s="18"/>
      <c r="K1542" s="18"/>
      <c r="L1542" s="18"/>
    </row>
    <row r="1543" spans="2:12" ht="12.75">
      <c r="B1543" s="4"/>
      <c r="C1543" s="3"/>
      <c r="D1543" s="4"/>
      <c r="E1543" s="4"/>
      <c r="F1543" s="4"/>
      <c r="G1543" s="18"/>
      <c r="H1543" s="18"/>
      <c r="I1543" s="18"/>
      <c r="J1543" s="18"/>
      <c r="K1543" s="18"/>
      <c r="L1543" s="18"/>
    </row>
    <row r="1544" spans="2:12" ht="12.75">
      <c r="B1544" s="4"/>
      <c r="C1544" s="3"/>
      <c r="D1544" s="4"/>
      <c r="E1544" s="4"/>
      <c r="F1544" s="4"/>
      <c r="G1544" s="18"/>
      <c r="H1544" s="18"/>
      <c r="I1544" s="18"/>
      <c r="J1544" s="18"/>
      <c r="K1544" s="18"/>
      <c r="L1544" s="18"/>
    </row>
    <row r="1545" spans="2:12" ht="12.75">
      <c r="B1545" s="4"/>
      <c r="C1545" s="3"/>
      <c r="D1545" s="4"/>
      <c r="E1545" s="4"/>
      <c r="F1545" s="4"/>
      <c r="G1545" s="18"/>
      <c r="H1545" s="18"/>
      <c r="I1545" s="18"/>
      <c r="J1545" s="18"/>
      <c r="K1545" s="18"/>
      <c r="L1545" s="18"/>
    </row>
    <row r="1546" spans="2:12" ht="12.75">
      <c r="B1546" s="4"/>
      <c r="C1546" s="3"/>
      <c r="D1546" s="4"/>
      <c r="E1546" s="4"/>
      <c r="F1546" s="4"/>
      <c r="G1546" s="18"/>
      <c r="H1546" s="18"/>
      <c r="I1546" s="18"/>
      <c r="J1546" s="18"/>
      <c r="K1546" s="18"/>
      <c r="L1546" s="18"/>
    </row>
    <row r="1547" spans="2:12" ht="12.75">
      <c r="B1547" s="4"/>
      <c r="C1547" s="3"/>
      <c r="D1547" s="4"/>
      <c r="E1547" s="4"/>
      <c r="F1547" s="4"/>
      <c r="G1547" s="18"/>
      <c r="H1547" s="18"/>
      <c r="I1547" s="18"/>
      <c r="J1547" s="18"/>
      <c r="K1547" s="18"/>
      <c r="L1547" s="18"/>
    </row>
    <row r="1548" spans="2:12" ht="12.75">
      <c r="B1548" s="4"/>
      <c r="C1548" s="3"/>
      <c r="D1548" s="4"/>
      <c r="E1548" s="4"/>
      <c r="F1548" s="4"/>
      <c r="G1548" s="18"/>
      <c r="H1548" s="18"/>
      <c r="I1548" s="18"/>
      <c r="J1548" s="18"/>
      <c r="K1548" s="18"/>
      <c r="L1548" s="18"/>
    </row>
    <row r="1549" spans="2:12" ht="12.75">
      <c r="B1549" s="4"/>
      <c r="C1549" s="3"/>
      <c r="D1549" s="4"/>
      <c r="E1549" s="4"/>
      <c r="F1549" s="4"/>
      <c r="G1549" s="18"/>
      <c r="H1549" s="18"/>
      <c r="I1549" s="18"/>
      <c r="J1549" s="18"/>
      <c r="K1549" s="18"/>
      <c r="L1549" s="18"/>
    </row>
    <row r="1550" spans="2:12" ht="12.75">
      <c r="B1550" s="4"/>
      <c r="C1550" s="3"/>
      <c r="D1550" s="4"/>
      <c r="E1550" s="4"/>
      <c r="F1550" s="4"/>
      <c r="G1550" s="18"/>
      <c r="H1550" s="18"/>
      <c r="I1550" s="18"/>
      <c r="J1550" s="18"/>
      <c r="K1550" s="18"/>
      <c r="L1550" s="18"/>
    </row>
    <row r="1551" spans="2:12" ht="12.75">
      <c r="B1551" s="4"/>
      <c r="C1551" s="3"/>
      <c r="D1551" s="4"/>
      <c r="E1551" s="4"/>
      <c r="F1551" s="4"/>
      <c r="G1551" s="18"/>
      <c r="H1551" s="18"/>
      <c r="I1551" s="18"/>
      <c r="J1551" s="18"/>
      <c r="K1551" s="18"/>
      <c r="L1551" s="18"/>
    </row>
    <row r="1552" spans="2:12" ht="12.75">
      <c r="B1552" s="4"/>
      <c r="C1552" s="3"/>
      <c r="D1552" s="4"/>
      <c r="E1552" s="4"/>
      <c r="F1552" s="4"/>
      <c r="G1552" s="18"/>
      <c r="H1552" s="18"/>
      <c r="I1552" s="18"/>
      <c r="J1552" s="18"/>
      <c r="K1552" s="18"/>
      <c r="L1552" s="18"/>
    </row>
    <row r="1553" spans="2:12" ht="12.75">
      <c r="B1553" s="4"/>
      <c r="C1553" s="3"/>
      <c r="D1553" s="4"/>
      <c r="E1553" s="4"/>
      <c r="F1553" s="4"/>
      <c r="G1553" s="18"/>
      <c r="H1553" s="18"/>
      <c r="I1553" s="18"/>
      <c r="J1553" s="18"/>
      <c r="K1553" s="18"/>
      <c r="L1553" s="18"/>
    </row>
    <row r="1554" spans="2:12" ht="12.75">
      <c r="B1554" s="4"/>
      <c r="C1554" s="3"/>
      <c r="D1554" s="4"/>
      <c r="E1554" s="4"/>
      <c r="F1554" s="4"/>
      <c r="G1554" s="18"/>
      <c r="H1554" s="18"/>
      <c r="I1554" s="18"/>
      <c r="J1554" s="18"/>
      <c r="K1554" s="18"/>
      <c r="L1554" s="18"/>
    </row>
    <row r="1555" spans="2:12" ht="12.75">
      <c r="B1555" s="4"/>
      <c r="C1555" s="3"/>
      <c r="D1555" s="4"/>
      <c r="E1555" s="4"/>
      <c r="F1555" s="4"/>
      <c r="G1555" s="18"/>
      <c r="H1555" s="18"/>
      <c r="I1555" s="18"/>
      <c r="J1555" s="18"/>
      <c r="K1555" s="18"/>
      <c r="L1555" s="18"/>
    </row>
    <row r="1556" spans="2:12" ht="12.75">
      <c r="B1556" s="4"/>
      <c r="C1556" s="3"/>
      <c r="D1556" s="4"/>
      <c r="E1556" s="4"/>
      <c r="F1556" s="4"/>
      <c r="G1556" s="18"/>
      <c r="H1556" s="18"/>
      <c r="I1556" s="18"/>
      <c r="J1556" s="18"/>
      <c r="K1556" s="18"/>
      <c r="L1556" s="18"/>
    </row>
    <row r="1557" spans="2:12" ht="12.75">
      <c r="B1557" s="4"/>
      <c r="C1557" s="3"/>
      <c r="D1557" s="4"/>
      <c r="E1557" s="4"/>
      <c r="F1557" s="4"/>
      <c r="G1557" s="18"/>
      <c r="H1557" s="18"/>
      <c r="I1557" s="18"/>
      <c r="J1557" s="18"/>
      <c r="K1557" s="18"/>
      <c r="L1557" s="18"/>
    </row>
    <row r="1558" spans="2:12" ht="12.75">
      <c r="B1558" s="4"/>
      <c r="C1558" s="3"/>
      <c r="D1558" s="4"/>
      <c r="E1558" s="4"/>
      <c r="F1558" s="4"/>
      <c r="G1558" s="18"/>
      <c r="H1558" s="18"/>
      <c r="I1558" s="18"/>
      <c r="J1558" s="18"/>
      <c r="K1558" s="18"/>
      <c r="L1558" s="18"/>
    </row>
    <row r="1559" spans="2:12" ht="12.75">
      <c r="B1559" s="4"/>
      <c r="C1559" s="3"/>
      <c r="D1559" s="4"/>
      <c r="E1559" s="4"/>
      <c r="F1559" s="4"/>
      <c r="G1559" s="18"/>
      <c r="H1559" s="18"/>
      <c r="I1559" s="18"/>
      <c r="J1559" s="18"/>
      <c r="K1559" s="18"/>
      <c r="L1559" s="18"/>
    </row>
    <row r="1560" spans="2:12" ht="12.75">
      <c r="B1560" s="4"/>
      <c r="C1560" s="3"/>
      <c r="D1560" s="4"/>
      <c r="E1560" s="4"/>
      <c r="F1560" s="4"/>
      <c r="G1560" s="18"/>
      <c r="H1560" s="18"/>
      <c r="I1560" s="18"/>
      <c r="J1560" s="18"/>
      <c r="K1560" s="18"/>
      <c r="L1560" s="18"/>
    </row>
    <row r="1561" spans="2:12" ht="12.75">
      <c r="B1561" s="4"/>
      <c r="C1561" s="3"/>
      <c r="D1561" s="4"/>
      <c r="E1561" s="4"/>
      <c r="F1561" s="4"/>
      <c r="G1561" s="18"/>
      <c r="H1561" s="18"/>
      <c r="I1561" s="18"/>
      <c r="J1561" s="18"/>
      <c r="K1561" s="18"/>
      <c r="L1561" s="18"/>
    </row>
    <row r="1562" spans="2:12" ht="12.75">
      <c r="B1562" s="4"/>
      <c r="C1562" s="3"/>
      <c r="D1562" s="4"/>
      <c r="E1562" s="4"/>
      <c r="F1562" s="4"/>
      <c r="G1562" s="18"/>
      <c r="H1562" s="18"/>
      <c r="I1562" s="18"/>
      <c r="J1562" s="18"/>
      <c r="K1562" s="18"/>
      <c r="L1562" s="18"/>
    </row>
    <row r="1563" spans="2:12" ht="12.75">
      <c r="B1563" s="4"/>
      <c r="C1563" s="3"/>
      <c r="D1563" s="4"/>
      <c r="E1563" s="4"/>
      <c r="F1563" s="4"/>
      <c r="G1563" s="18"/>
      <c r="H1563" s="18"/>
      <c r="I1563" s="18"/>
      <c r="J1563" s="18"/>
      <c r="K1563" s="18"/>
      <c r="L1563" s="18"/>
    </row>
    <row r="1564" spans="2:12" ht="12.75">
      <c r="B1564" s="4"/>
      <c r="C1564" s="3"/>
      <c r="D1564" s="4"/>
      <c r="E1564" s="4"/>
      <c r="F1564" s="4"/>
      <c r="G1564" s="18"/>
      <c r="H1564" s="18"/>
      <c r="I1564" s="18"/>
      <c r="J1564" s="18"/>
      <c r="K1564" s="18"/>
      <c r="L1564" s="18"/>
    </row>
    <row r="1565" spans="2:12" ht="12.75">
      <c r="B1565" s="4"/>
      <c r="C1565" s="3"/>
      <c r="D1565" s="4"/>
      <c r="E1565" s="4"/>
      <c r="F1565" s="4"/>
      <c r="G1565" s="18"/>
      <c r="H1565" s="18"/>
      <c r="I1565" s="18"/>
      <c r="J1565" s="18"/>
      <c r="K1565" s="18"/>
      <c r="L1565" s="18"/>
    </row>
    <row r="1566" spans="2:12" ht="12.75">
      <c r="B1566" s="4"/>
      <c r="C1566" s="3"/>
      <c r="D1566" s="4"/>
      <c r="E1566" s="4"/>
      <c r="F1566" s="4"/>
      <c r="G1566" s="18"/>
      <c r="H1566" s="18"/>
      <c r="I1566" s="18"/>
      <c r="J1566" s="18"/>
      <c r="K1566" s="18"/>
      <c r="L1566" s="18"/>
    </row>
    <row r="1567" spans="2:12" ht="12.75">
      <c r="B1567" s="4"/>
      <c r="C1567" s="3"/>
      <c r="D1567" s="4"/>
      <c r="E1567" s="4"/>
      <c r="F1567" s="4"/>
      <c r="G1567" s="18"/>
      <c r="H1567" s="18"/>
      <c r="I1567" s="18"/>
      <c r="J1567" s="18"/>
      <c r="K1567" s="18"/>
      <c r="L1567" s="18"/>
    </row>
    <row r="1568" spans="2:12" ht="12.75">
      <c r="B1568" s="4"/>
      <c r="C1568" s="3"/>
      <c r="D1568" s="4"/>
      <c r="E1568" s="4"/>
      <c r="F1568" s="4"/>
      <c r="G1568" s="18"/>
      <c r="H1568" s="18"/>
      <c r="I1568" s="18"/>
      <c r="J1568" s="18"/>
      <c r="K1568" s="18"/>
      <c r="L1568" s="18"/>
    </row>
    <row r="1569" spans="2:12" ht="12.75">
      <c r="B1569" s="4"/>
      <c r="C1569" s="3"/>
      <c r="D1569" s="4"/>
      <c r="E1569" s="4"/>
      <c r="F1569" s="4"/>
      <c r="G1569" s="18"/>
      <c r="H1569" s="18"/>
      <c r="I1569" s="18"/>
      <c r="J1569" s="18"/>
      <c r="K1569" s="18"/>
      <c r="L1569" s="18"/>
    </row>
    <row r="1570" spans="2:12" ht="12.75">
      <c r="B1570" s="4"/>
      <c r="C1570" s="3"/>
      <c r="D1570" s="4"/>
      <c r="E1570" s="4"/>
      <c r="F1570" s="4"/>
      <c r="G1570" s="18"/>
      <c r="H1570" s="18"/>
      <c r="I1570" s="18"/>
      <c r="J1570" s="18"/>
      <c r="K1570" s="18"/>
      <c r="L1570" s="18"/>
    </row>
    <row r="1571" spans="2:12" ht="12.75">
      <c r="B1571" s="4"/>
      <c r="C1571" s="3"/>
      <c r="D1571" s="4"/>
      <c r="E1571" s="4"/>
      <c r="F1571" s="4"/>
      <c r="G1571" s="18"/>
      <c r="H1571" s="18"/>
      <c r="I1571" s="18"/>
      <c r="J1571" s="18"/>
      <c r="K1571" s="18"/>
      <c r="L1571" s="18"/>
    </row>
    <row r="1572" spans="2:12" ht="12.75">
      <c r="B1572" s="4"/>
      <c r="C1572" s="3"/>
      <c r="D1572" s="4"/>
      <c r="E1572" s="4"/>
      <c r="F1572" s="4"/>
      <c r="G1572" s="18"/>
      <c r="H1572" s="18"/>
      <c r="I1572" s="18"/>
      <c r="J1572" s="18"/>
      <c r="K1572" s="18"/>
      <c r="L1572" s="18"/>
    </row>
    <row r="1573" spans="2:12" ht="12.75">
      <c r="B1573" s="4"/>
      <c r="C1573" s="3"/>
      <c r="D1573" s="4"/>
      <c r="E1573" s="4"/>
      <c r="F1573" s="4"/>
      <c r="G1573" s="18"/>
      <c r="H1573" s="18"/>
      <c r="I1573" s="18"/>
      <c r="J1573" s="18"/>
      <c r="K1573" s="18"/>
      <c r="L1573" s="18"/>
    </row>
    <row r="1574" spans="2:12" ht="12.75">
      <c r="B1574" s="4"/>
      <c r="C1574" s="3"/>
      <c r="D1574" s="4"/>
      <c r="E1574" s="4"/>
      <c r="F1574" s="4"/>
      <c r="G1574" s="18"/>
      <c r="H1574" s="18"/>
      <c r="I1574" s="18"/>
      <c r="J1574" s="18"/>
      <c r="K1574" s="18"/>
      <c r="L1574" s="18"/>
    </row>
    <row r="1575" spans="2:12" ht="12.75">
      <c r="B1575" s="4"/>
      <c r="C1575" s="3"/>
      <c r="D1575" s="4"/>
      <c r="E1575" s="4"/>
      <c r="F1575" s="4"/>
      <c r="G1575" s="18"/>
      <c r="H1575" s="18"/>
      <c r="I1575" s="18"/>
      <c r="J1575" s="18"/>
      <c r="K1575" s="18"/>
      <c r="L1575" s="18"/>
    </row>
    <row r="1576" spans="2:12" ht="12.75">
      <c r="B1576" s="4"/>
      <c r="C1576" s="3"/>
      <c r="D1576" s="4"/>
      <c r="E1576" s="4"/>
      <c r="F1576" s="4"/>
      <c r="G1576" s="18"/>
      <c r="H1576" s="18"/>
      <c r="I1576" s="18"/>
      <c r="J1576" s="18"/>
      <c r="K1576" s="18"/>
      <c r="L1576" s="18"/>
    </row>
    <row r="1577" spans="2:12" ht="12.75">
      <c r="B1577" s="4"/>
      <c r="C1577" s="3"/>
      <c r="D1577" s="4"/>
      <c r="E1577" s="4"/>
      <c r="F1577" s="4"/>
      <c r="G1577" s="18"/>
      <c r="H1577" s="18"/>
      <c r="I1577" s="18"/>
      <c r="J1577" s="18"/>
      <c r="K1577" s="18"/>
      <c r="L1577" s="18"/>
    </row>
    <row r="1578" spans="2:12" ht="12.75">
      <c r="B1578" s="4"/>
      <c r="C1578" s="3"/>
      <c r="D1578" s="4"/>
      <c r="E1578" s="4"/>
      <c r="F1578" s="4"/>
      <c r="G1578" s="18"/>
      <c r="H1578" s="18"/>
      <c r="I1578" s="18"/>
      <c r="J1578" s="18"/>
      <c r="K1578" s="18"/>
      <c r="L1578" s="18"/>
    </row>
    <row r="1579" spans="2:12" ht="12.75">
      <c r="B1579" s="4"/>
      <c r="C1579" s="3"/>
      <c r="D1579" s="4"/>
      <c r="E1579" s="4"/>
      <c r="F1579" s="4"/>
      <c r="G1579" s="18"/>
      <c r="H1579" s="18"/>
      <c r="I1579" s="18"/>
      <c r="J1579" s="18"/>
      <c r="K1579" s="18"/>
      <c r="L1579" s="18"/>
    </row>
    <row r="1580" spans="2:12" ht="12.75">
      <c r="B1580" s="4"/>
      <c r="C1580" s="3"/>
      <c r="D1580" s="4"/>
      <c r="E1580" s="4"/>
      <c r="F1580" s="4"/>
      <c r="G1580" s="18"/>
      <c r="H1580" s="18"/>
      <c r="I1580" s="18"/>
      <c r="J1580" s="18"/>
      <c r="K1580" s="18"/>
      <c r="L1580" s="18"/>
    </row>
    <row r="1581" spans="2:12" ht="12.75">
      <c r="B1581" s="4"/>
      <c r="C1581" s="3"/>
      <c r="D1581" s="4"/>
      <c r="E1581" s="4"/>
      <c r="F1581" s="4"/>
      <c r="G1581" s="18"/>
      <c r="H1581" s="18"/>
      <c r="I1581" s="18"/>
      <c r="J1581" s="18"/>
      <c r="K1581" s="18"/>
      <c r="L1581" s="18"/>
    </row>
    <row r="1582" spans="2:12" ht="12.75">
      <c r="B1582" s="4"/>
      <c r="C1582" s="3"/>
      <c r="D1582" s="4"/>
      <c r="E1582" s="4"/>
      <c r="F1582" s="4"/>
      <c r="G1582" s="18"/>
      <c r="H1582" s="18"/>
      <c r="I1582" s="18"/>
      <c r="J1582" s="18"/>
      <c r="K1582" s="18"/>
      <c r="L1582" s="18"/>
    </row>
    <row r="1583" spans="2:12" ht="12.75">
      <c r="B1583" s="4"/>
      <c r="C1583" s="3"/>
      <c r="D1583" s="4"/>
      <c r="E1583" s="4"/>
      <c r="F1583" s="4"/>
      <c r="G1583" s="18"/>
      <c r="H1583" s="18"/>
      <c r="I1583" s="18"/>
      <c r="J1583" s="18"/>
      <c r="K1583" s="18"/>
      <c r="L1583" s="18"/>
    </row>
    <row r="1584" spans="2:12" ht="12.75">
      <c r="B1584" s="4"/>
      <c r="C1584" s="3"/>
      <c r="D1584" s="4"/>
      <c r="E1584" s="4"/>
      <c r="F1584" s="4"/>
      <c r="G1584" s="18"/>
      <c r="H1584" s="18"/>
      <c r="I1584" s="18"/>
      <c r="J1584" s="18"/>
      <c r="K1584" s="18"/>
      <c r="L1584" s="18"/>
    </row>
    <row r="1585" spans="2:12" ht="12.75">
      <c r="B1585" s="4"/>
      <c r="C1585" s="3"/>
      <c r="D1585" s="4"/>
      <c r="E1585" s="4"/>
      <c r="F1585" s="4"/>
      <c r="G1585" s="18"/>
      <c r="H1585" s="18"/>
      <c r="I1585" s="18"/>
      <c r="J1585" s="18"/>
      <c r="K1585" s="18"/>
      <c r="L1585" s="18"/>
    </row>
    <row r="1586" spans="2:12" ht="12.75">
      <c r="B1586" s="4"/>
      <c r="C1586" s="3"/>
      <c r="D1586" s="4"/>
      <c r="E1586" s="4"/>
      <c r="F1586" s="4"/>
      <c r="G1586" s="18"/>
      <c r="H1586" s="18"/>
      <c r="I1586" s="18"/>
      <c r="J1586" s="18"/>
      <c r="K1586" s="18"/>
      <c r="L1586" s="18"/>
    </row>
    <row r="1587" spans="2:12" ht="12.75">
      <c r="B1587" s="4"/>
      <c r="C1587" s="3"/>
      <c r="D1587" s="4"/>
      <c r="E1587" s="4"/>
      <c r="F1587" s="4"/>
      <c r="G1587" s="18"/>
      <c r="H1587" s="18"/>
      <c r="I1587" s="18"/>
      <c r="J1587" s="18"/>
      <c r="K1587" s="18"/>
      <c r="L1587" s="18"/>
    </row>
    <row r="1588" spans="2:12" ht="12.75">
      <c r="B1588" s="4"/>
      <c r="C1588" s="3"/>
      <c r="D1588" s="4"/>
      <c r="E1588" s="4"/>
      <c r="F1588" s="4"/>
      <c r="G1588" s="18"/>
      <c r="H1588" s="18"/>
      <c r="I1588" s="18"/>
      <c r="J1588" s="18"/>
      <c r="K1588" s="18"/>
      <c r="L1588" s="18"/>
    </row>
    <row r="1589" spans="2:12" ht="12.75">
      <c r="B1589" s="4"/>
      <c r="C1589" s="3"/>
      <c r="D1589" s="4"/>
      <c r="E1589" s="4"/>
      <c r="F1589" s="4"/>
      <c r="G1589" s="18"/>
      <c r="H1589" s="18"/>
      <c r="I1589" s="18"/>
      <c r="J1589" s="18"/>
      <c r="K1589" s="18"/>
      <c r="L1589" s="18"/>
    </row>
    <row r="1590" spans="2:12" ht="12.75">
      <c r="B1590" s="4"/>
      <c r="C1590" s="3"/>
      <c r="D1590" s="4"/>
      <c r="E1590" s="4"/>
      <c r="F1590" s="4"/>
      <c r="G1590" s="18"/>
      <c r="H1590" s="18"/>
      <c r="I1590" s="18"/>
      <c r="J1590" s="18"/>
      <c r="K1590" s="18"/>
      <c r="L1590" s="18"/>
    </row>
    <row r="1591" spans="2:12" ht="12.75">
      <c r="B1591" s="4"/>
      <c r="C1591" s="3"/>
      <c r="D1591" s="4"/>
      <c r="E1591" s="4"/>
      <c r="F1591" s="4"/>
      <c r="G1591" s="18"/>
      <c r="H1591" s="18"/>
      <c r="I1591" s="18"/>
      <c r="J1591" s="18"/>
      <c r="K1591" s="18"/>
      <c r="L1591" s="18"/>
    </row>
    <row r="1592" spans="2:12" ht="12.75">
      <c r="B1592" s="4"/>
      <c r="C1592" s="3"/>
      <c r="D1592" s="4"/>
      <c r="E1592" s="4"/>
      <c r="F1592" s="4"/>
      <c r="G1592" s="18"/>
      <c r="H1592" s="18"/>
      <c r="I1592" s="18"/>
      <c r="J1592" s="18"/>
      <c r="K1592" s="18"/>
      <c r="L1592" s="18"/>
    </row>
    <row r="1593" spans="2:12" ht="12.75">
      <c r="B1593" s="4"/>
      <c r="C1593" s="3"/>
      <c r="D1593" s="4"/>
      <c r="E1593" s="4"/>
      <c r="F1593" s="4"/>
      <c r="G1593" s="18"/>
      <c r="H1593" s="18"/>
      <c r="I1593" s="18"/>
      <c r="J1593" s="18"/>
      <c r="K1593" s="18"/>
      <c r="L1593" s="18"/>
    </row>
    <row r="1594" spans="2:12" ht="12.75">
      <c r="B1594" s="4"/>
      <c r="C1594" s="3"/>
      <c r="D1594" s="4"/>
      <c r="E1594" s="4"/>
      <c r="F1594" s="4"/>
      <c r="G1594" s="18"/>
      <c r="H1594" s="18"/>
      <c r="I1594" s="18"/>
      <c r="J1594" s="18"/>
      <c r="K1594" s="18"/>
      <c r="L1594" s="18"/>
    </row>
    <row r="1595" spans="2:12" ht="12.75">
      <c r="B1595" s="4"/>
      <c r="C1595" s="3"/>
      <c r="D1595" s="4"/>
      <c r="E1595" s="4"/>
      <c r="F1595" s="4"/>
      <c r="G1595" s="18"/>
      <c r="H1595" s="18"/>
      <c r="I1595" s="18"/>
      <c r="J1595" s="18"/>
      <c r="K1595" s="18"/>
      <c r="L1595" s="18"/>
    </row>
    <row r="1596" spans="2:12" ht="12.75">
      <c r="B1596" s="4"/>
      <c r="C1596" s="3"/>
      <c r="D1596" s="4"/>
      <c r="E1596" s="4"/>
      <c r="F1596" s="4"/>
      <c r="G1596" s="18"/>
      <c r="H1596" s="18"/>
      <c r="I1596" s="18"/>
      <c r="J1596" s="18"/>
      <c r="K1596" s="18"/>
      <c r="L1596" s="18"/>
    </row>
    <row r="1597" spans="2:12" ht="12.75">
      <c r="B1597" s="4"/>
      <c r="C1597" s="3"/>
      <c r="D1597" s="4"/>
      <c r="E1597" s="4"/>
      <c r="F1597" s="4"/>
      <c r="G1597" s="18"/>
      <c r="H1597" s="18"/>
      <c r="I1597" s="18"/>
      <c r="J1597" s="18"/>
      <c r="K1597" s="18"/>
      <c r="L1597" s="18"/>
    </row>
    <row r="1598" spans="2:12" ht="12.75">
      <c r="B1598" s="4"/>
      <c r="C1598" s="3"/>
      <c r="D1598" s="4"/>
      <c r="E1598" s="4"/>
      <c r="F1598" s="4"/>
      <c r="G1598" s="18"/>
      <c r="H1598" s="18"/>
      <c r="I1598" s="18"/>
      <c r="J1598" s="18"/>
      <c r="K1598" s="18"/>
      <c r="L1598" s="18"/>
    </row>
    <row r="1599" spans="2:12" ht="12.75">
      <c r="B1599" s="4"/>
      <c r="C1599" s="3"/>
      <c r="D1599" s="4"/>
      <c r="E1599" s="4"/>
      <c r="F1599" s="4"/>
      <c r="G1599" s="18"/>
      <c r="H1599" s="18"/>
      <c r="I1599" s="18"/>
      <c r="J1599" s="18"/>
      <c r="K1599" s="18"/>
      <c r="L1599" s="18"/>
    </row>
    <row r="1600" spans="2:12" ht="12.75">
      <c r="B1600" s="4"/>
      <c r="C1600" s="3"/>
      <c r="D1600" s="4"/>
      <c r="E1600" s="4"/>
      <c r="F1600" s="4"/>
      <c r="G1600" s="18"/>
      <c r="H1600" s="18"/>
      <c r="I1600" s="18"/>
      <c r="J1600" s="18"/>
      <c r="K1600" s="18"/>
      <c r="L1600" s="18"/>
    </row>
    <row r="1601" spans="2:12" ht="12.75">
      <c r="B1601" s="4"/>
      <c r="C1601" s="3"/>
      <c r="D1601" s="4"/>
      <c r="E1601" s="4"/>
      <c r="F1601" s="4"/>
      <c r="G1601" s="18"/>
      <c r="H1601" s="18"/>
      <c r="I1601" s="18"/>
      <c r="J1601" s="18"/>
      <c r="K1601" s="18"/>
      <c r="L1601" s="18"/>
    </row>
    <row r="1602" spans="2:12" ht="12.75">
      <c r="B1602" s="4"/>
      <c r="C1602" s="3"/>
      <c r="D1602" s="4"/>
      <c r="E1602" s="4"/>
      <c r="F1602" s="4"/>
      <c r="G1602" s="18"/>
      <c r="H1602" s="18"/>
      <c r="I1602" s="18"/>
      <c r="J1602" s="18"/>
      <c r="K1602" s="18"/>
      <c r="L1602" s="18"/>
    </row>
    <row r="1603" spans="2:12" ht="12.75">
      <c r="B1603" s="4"/>
      <c r="C1603" s="3"/>
      <c r="D1603" s="4"/>
      <c r="E1603" s="4"/>
      <c r="F1603" s="4"/>
      <c r="G1603" s="18"/>
      <c r="H1603" s="18"/>
      <c r="I1603" s="18"/>
      <c r="J1603" s="18"/>
      <c r="K1603" s="18"/>
      <c r="L1603" s="18"/>
    </row>
    <row r="1604" spans="2:12" ht="12.75">
      <c r="B1604" s="4"/>
      <c r="C1604" s="3"/>
      <c r="D1604" s="4"/>
      <c r="E1604" s="4"/>
      <c r="F1604" s="4"/>
      <c r="G1604" s="18"/>
      <c r="H1604" s="18"/>
      <c r="I1604" s="18"/>
      <c r="J1604" s="18"/>
      <c r="K1604" s="18"/>
      <c r="L1604" s="18"/>
    </row>
    <row r="1605" spans="2:12" ht="12.75">
      <c r="B1605" s="4"/>
      <c r="C1605" s="3"/>
      <c r="D1605" s="4"/>
      <c r="E1605" s="4"/>
      <c r="F1605" s="4"/>
      <c r="G1605" s="18"/>
      <c r="H1605" s="18"/>
      <c r="I1605" s="18"/>
      <c r="J1605" s="18"/>
      <c r="K1605" s="18"/>
      <c r="L1605" s="18"/>
    </row>
    <row r="1606" spans="2:12" ht="12.75">
      <c r="B1606" s="4"/>
      <c r="C1606" s="3"/>
      <c r="D1606" s="4"/>
      <c r="E1606" s="4"/>
      <c r="F1606" s="4"/>
      <c r="G1606" s="18"/>
      <c r="H1606" s="18"/>
      <c r="I1606" s="18"/>
      <c r="J1606" s="18"/>
      <c r="K1606" s="18"/>
      <c r="L1606" s="18"/>
    </row>
    <row r="1607" spans="2:12" ht="12.75">
      <c r="B1607" s="4"/>
      <c r="C1607" s="3"/>
      <c r="D1607" s="4"/>
      <c r="E1607" s="4"/>
      <c r="F1607" s="4"/>
      <c r="G1607" s="18"/>
      <c r="H1607" s="18"/>
      <c r="I1607" s="18"/>
      <c r="J1607" s="18"/>
      <c r="K1607" s="18"/>
      <c r="L1607" s="18"/>
    </row>
    <row r="1608" spans="2:12" ht="12.75">
      <c r="B1608" s="4"/>
      <c r="C1608" s="3"/>
      <c r="D1608" s="4"/>
      <c r="E1608" s="4"/>
      <c r="F1608" s="4"/>
      <c r="G1608" s="18"/>
      <c r="H1608" s="18"/>
      <c r="I1608" s="18"/>
      <c r="J1608" s="18"/>
      <c r="K1608" s="18"/>
      <c r="L1608" s="18"/>
    </row>
    <row r="1609" spans="2:12" ht="12.75">
      <c r="B1609" s="4"/>
      <c r="C1609" s="3"/>
      <c r="D1609" s="4"/>
      <c r="E1609" s="4"/>
      <c r="F1609" s="4"/>
      <c r="G1609" s="18"/>
      <c r="H1609" s="18"/>
      <c r="I1609" s="18"/>
      <c r="J1609" s="18"/>
      <c r="K1609" s="18"/>
      <c r="L1609" s="18"/>
    </row>
    <row r="1610" spans="2:12" ht="12.75">
      <c r="B1610" s="4"/>
      <c r="C1610" s="3"/>
      <c r="D1610" s="4"/>
      <c r="E1610" s="4"/>
      <c r="F1610" s="4"/>
      <c r="G1610" s="18"/>
      <c r="H1610" s="18"/>
      <c r="I1610" s="18"/>
      <c r="J1610" s="18"/>
      <c r="K1610" s="18"/>
      <c r="L1610" s="18"/>
    </row>
    <row r="1611" spans="2:12" ht="12.75">
      <c r="B1611" s="4"/>
      <c r="C1611" s="3"/>
      <c r="D1611" s="4"/>
      <c r="E1611" s="4"/>
      <c r="F1611" s="4"/>
      <c r="G1611" s="18"/>
      <c r="H1611" s="18"/>
      <c r="I1611" s="18"/>
      <c r="J1611" s="18"/>
      <c r="K1611" s="18"/>
      <c r="L1611" s="18"/>
    </row>
    <row r="1612" spans="2:12" ht="12.75">
      <c r="B1612" s="4"/>
      <c r="C1612" s="3"/>
      <c r="D1612" s="4"/>
      <c r="E1612" s="4"/>
      <c r="F1612" s="4"/>
      <c r="G1612" s="18"/>
      <c r="H1612" s="18"/>
      <c r="I1612" s="18"/>
      <c r="J1612" s="18"/>
      <c r="K1612" s="18"/>
      <c r="L1612" s="18"/>
    </row>
    <row r="1613" spans="2:12" ht="12.75">
      <c r="B1613" s="4"/>
      <c r="C1613" s="3"/>
      <c r="D1613" s="4"/>
      <c r="E1613" s="4"/>
      <c r="F1613" s="4"/>
      <c r="G1613" s="18"/>
      <c r="H1613" s="18"/>
      <c r="I1613" s="18"/>
      <c r="J1613" s="18"/>
      <c r="K1613" s="18"/>
      <c r="L1613" s="18"/>
    </row>
    <row r="1614" spans="2:12" ht="12.75">
      <c r="B1614" s="4"/>
      <c r="C1614" s="3"/>
      <c r="D1614" s="4"/>
      <c r="E1614" s="4"/>
      <c r="F1614" s="4"/>
      <c r="G1614" s="18"/>
      <c r="H1614" s="18"/>
      <c r="I1614" s="18"/>
      <c r="J1614" s="18"/>
      <c r="K1614" s="18"/>
      <c r="L1614" s="18"/>
    </row>
    <row r="1615" spans="2:12" ht="12.75">
      <c r="B1615" s="4"/>
      <c r="C1615" s="3"/>
      <c r="D1615" s="4"/>
      <c r="E1615" s="4"/>
      <c r="F1615" s="4"/>
      <c r="G1615" s="18"/>
      <c r="H1615" s="18"/>
      <c r="I1615" s="18"/>
      <c r="J1615" s="18"/>
      <c r="K1615" s="18"/>
      <c r="L1615" s="18"/>
    </row>
    <row r="1616" spans="2:12" ht="12.75">
      <c r="B1616" s="4"/>
      <c r="C1616" s="3"/>
      <c r="D1616" s="4"/>
      <c r="E1616" s="4"/>
      <c r="F1616" s="4"/>
      <c r="G1616" s="18"/>
      <c r="H1616" s="18"/>
      <c r="I1616" s="18"/>
      <c r="J1616" s="18"/>
      <c r="K1616" s="18"/>
      <c r="L1616" s="18"/>
    </row>
    <row r="1617" spans="2:12" ht="12.75">
      <c r="B1617" s="4"/>
      <c r="C1617" s="3"/>
      <c r="D1617" s="4"/>
      <c r="E1617" s="4"/>
      <c r="F1617" s="4"/>
      <c r="G1617" s="18"/>
      <c r="H1617" s="18"/>
      <c r="I1617" s="18"/>
      <c r="J1617" s="18"/>
      <c r="K1617" s="18"/>
      <c r="L1617" s="18"/>
    </row>
    <row r="1618" spans="2:12" ht="12.75">
      <c r="B1618" s="4"/>
      <c r="C1618" s="3"/>
      <c r="D1618" s="4"/>
      <c r="E1618" s="4"/>
      <c r="F1618" s="4"/>
      <c r="G1618" s="18"/>
      <c r="H1618" s="18"/>
      <c r="I1618" s="18"/>
      <c r="J1618" s="18"/>
      <c r="K1618" s="18"/>
      <c r="L1618" s="18"/>
    </row>
    <row r="1619" spans="2:12" ht="12.75">
      <c r="B1619" s="4"/>
      <c r="C1619" s="3"/>
      <c r="D1619" s="4"/>
      <c r="E1619" s="4"/>
      <c r="F1619" s="4"/>
      <c r="G1619" s="18"/>
      <c r="H1619" s="18"/>
      <c r="I1619" s="18"/>
      <c r="J1619" s="18"/>
      <c r="K1619" s="18"/>
      <c r="L1619" s="18"/>
    </row>
    <row r="1620" spans="2:12" ht="12.75">
      <c r="B1620" s="4"/>
      <c r="C1620" s="3"/>
      <c r="D1620" s="4"/>
      <c r="E1620" s="4"/>
      <c r="F1620" s="4"/>
      <c r="G1620" s="18"/>
      <c r="H1620" s="18"/>
      <c r="I1620" s="18"/>
      <c r="J1620" s="18"/>
      <c r="K1620" s="18"/>
      <c r="L1620" s="18"/>
    </row>
    <row r="1621" spans="2:12" ht="12.75">
      <c r="B1621" s="4"/>
      <c r="C1621" s="3"/>
      <c r="D1621" s="4"/>
      <c r="E1621" s="4"/>
      <c r="F1621" s="4"/>
      <c r="G1621" s="18"/>
      <c r="H1621" s="18"/>
      <c r="I1621" s="18"/>
      <c r="J1621" s="18"/>
      <c r="K1621" s="18"/>
      <c r="L1621" s="18"/>
    </row>
    <row r="1622" spans="2:12" ht="12.75">
      <c r="B1622" s="4"/>
      <c r="C1622" s="3"/>
      <c r="D1622" s="4"/>
      <c r="E1622" s="4"/>
      <c r="F1622" s="4"/>
      <c r="G1622" s="18"/>
      <c r="H1622" s="18"/>
      <c r="I1622" s="18"/>
      <c r="J1622" s="18"/>
      <c r="K1622" s="18"/>
      <c r="L1622" s="18"/>
    </row>
    <row r="1623" spans="2:12" ht="12.75">
      <c r="B1623" s="4"/>
      <c r="C1623" s="3"/>
      <c r="D1623" s="4"/>
      <c r="E1623" s="4"/>
      <c r="F1623" s="4"/>
      <c r="G1623" s="18"/>
      <c r="H1623" s="18"/>
      <c r="I1623" s="18"/>
      <c r="J1623" s="18"/>
      <c r="K1623" s="18"/>
      <c r="L1623" s="18"/>
    </row>
    <row r="1624" spans="2:12" ht="12.75">
      <c r="B1624" s="4"/>
      <c r="C1624" s="3"/>
      <c r="D1624" s="4"/>
      <c r="E1624" s="4"/>
      <c r="F1624" s="4"/>
      <c r="G1624" s="18"/>
      <c r="H1624" s="18"/>
      <c r="I1624" s="18"/>
      <c r="J1624" s="18"/>
      <c r="K1624" s="18"/>
      <c r="L1624" s="18"/>
    </row>
    <row r="1625" spans="2:12" ht="12.75">
      <c r="B1625" s="4"/>
      <c r="C1625" s="3"/>
      <c r="D1625" s="4"/>
      <c r="E1625" s="4"/>
      <c r="F1625" s="4"/>
      <c r="G1625" s="18"/>
      <c r="H1625" s="18"/>
      <c r="I1625" s="18"/>
      <c r="J1625" s="18"/>
      <c r="K1625" s="18"/>
      <c r="L1625" s="18"/>
    </row>
    <row r="1626" spans="2:12" ht="12.75">
      <c r="B1626" s="4"/>
      <c r="C1626" s="3"/>
      <c r="D1626" s="4"/>
      <c r="E1626" s="4"/>
      <c r="F1626" s="4"/>
      <c r="G1626" s="18"/>
      <c r="H1626" s="18"/>
      <c r="I1626" s="18"/>
      <c r="J1626" s="18"/>
      <c r="K1626" s="18"/>
      <c r="L1626" s="18"/>
    </row>
    <row r="1627" spans="2:12" ht="12.75">
      <c r="B1627" s="4"/>
      <c r="C1627" s="3"/>
      <c r="D1627" s="4"/>
      <c r="E1627" s="4"/>
      <c r="F1627" s="4"/>
      <c r="G1627" s="18"/>
      <c r="H1627" s="18"/>
      <c r="I1627" s="18"/>
      <c r="J1627" s="18"/>
      <c r="K1627" s="18"/>
      <c r="L1627" s="18"/>
    </row>
    <row r="1628" spans="2:12" ht="12.75">
      <c r="B1628" s="4"/>
      <c r="C1628" s="3"/>
      <c r="D1628" s="4"/>
      <c r="E1628" s="4"/>
      <c r="F1628" s="4"/>
      <c r="G1628" s="18"/>
      <c r="H1628" s="18"/>
      <c r="I1628" s="18"/>
      <c r="J1628" s="18"/>
      <c r="K1628" s="18"/>
      <c r="L1628" s="18"/>
    </row>
    <row r="1629" spans="2:12" ht="12.75">
      <c r="B1629" s="4"/>
      <c r="C1629" s="3"/>
      <c r="D1629" s="4"/>
      <c r="E1629" s="4"/>
      <c r="F1629" s="4"/>
      <c r="G1629" s="18"/>
      <c r="H1629" s="18"/>
      <c r="I1629" s="18"/>
      <c r="J1629" s="18"/>
      <c r="K1629" s="18"/>
      <c r="L1629" s="18"/>
    </row>
    <row r="1630" spans="2:12" ht="12.75">
      <c r="B1630" s="4"/>
      <c r="C1630" s="3"/>
      <c r="D1630" s="4"/>
      <c r="E1630" s="4"/>
      <c r="F1630" s="4"/>
      <c r="G1630" s="18"/>
      <c r="H1630" s="18"/>
      <c r="I1630" s="18"/>
      <c r="J1630" s="18"/>
      <c r="K1630" s="18"/>
      <c r="L1630" s="18"/>
    </row>
    <row r="1631" spans="2:12" ht="12.75">
      <c r="B1631" s="4"/>
      <c r="C1631" s="3"/>
      <c r="D1631" s="4"/>
      <c r="E1631" s="4"/>
      <c r="F1631" s="4"/>
      <c r="G1631" s="18"/>
      <c r="H1631" s="18"/>
      <c r="I1631" s="18"/>
      <c r="J1631" s="18"/>
      <c r="K1631" s="18"/>
      <c r="L1631" s="18"/>
    </row>
    <row r="1632" spans="2:12" ht="12.75">
      <c r="B1632" s="4"/>
      <c r="C1632" s="3"/>
      <c r="D1632" s="4"/>
      <c r="E1632" s="4"/>
      <c r="F1632" s="4"/>
      <c r="G1632" s="18"/>
      <c r="H1632" s="18"/>
      <c r="I1632" s="18"/>
      <c r="J1632" s="18"/>
      <c r="K1632" s="18"/>
      <c r="L1632" s="18"/>
    </row>
    <row r="1633" spans="2:12" ht="12.75">
      <c r="B1633" s="4"/>
      <c r="C1633" s="3"/>
      <c r="D1633" s="4"/>
      <c r="E1633" s="4"/>
      <c r="F1633" s="4"/>
      <c r="G1633" s="18"/>
      <c r="H1633" s="18"/>
      <c r="I1633" s="18"/>
      <c r="J1633" s="18"/>
      <c r="K1633" s="18"/>
      <c r="L1633" s="18"/>
    </row>
    <row r="1634" spans="2:12" ht="12.75">
      <c r="B1634" s="4"/>
      <c r="C1634" s="3"/>
      <c r="D1634" s="4"/>
      <c r="E1634" s="4"/>
      <c r="F1634" s="4"/>
      <c r="G1634" s="18"/>
      <c r="H1634" s="18"/>
      <c r="I1634" s="18"/>
      <c r="J1634" s="18"/>
      <c r="K1634" s="18"/>
      <c r="L1634" s="18"/>
    </row>
    <row r="1635" spans="2:12" ht="12.75">
      <c r="B1635" s="4"/>
      <c r="C1635" s="3"/>
      <c r="D1635" s="4"/>
      <c r="E1635" s="4"/>
      <c r="F1635" s="4"/>
      <c r="G1635" s="18"/>
      <c r="H1635" s="18"/>
      <c r="I1635" s="18"/>
      <c r="J1635" s="18"/>
      <c r="K1635" s="18"/>
      <c r="L1635" s="18"/>
    </row>
    <row r="1636" spans="2:12" ht="12.75">
      <c r="B1636" s="4"/>
      <c r="C1636" s="3"/>
      <c r="D1636" s="4"/>
      <c r="E1636" s="4"/>
      <c r="F1636" s="4"/>
      <c r="G1636" s="18"/>
      <c r="H1636" s="18"/>
      <c r="I1636" s="18"/>
      <c r="J1636" s="18"/>
      <c r="K1636" s="18"/>
      <c r="L1636" s="18"/>
    </row>
    <row r="1637" spans="2:12" ht="12.75">
      <c r="B1637" s="4"/>
      <c r="C1637" s="3"/>
      <c r="D1637" s="4"/>
      <c r="E1637" s="4"/>
      <c r="F1637" s="4"/>
      <c r="G1637" s="18"/>
      <c r="H1637" s="18"/>
      <c r="I1637" s="18"/>
      <c r="J1637" s="18"/>
      <c r="K1637" s="18"/>
      <c r="L1637" s="18"/>
    </row>
    <row r="1638" spans="2:12" ht="12.75">
      <c r="B1638" s="4"/>
      <c r="C1638" s="3"/>
      <c r="D1638" s="4"/>
      <c r="E1638" s="4"/>
      <c r="F1638" s="4"/>
      <c r="G1638" s="18"/>
      <c r="H1638" s="18"/>
      <c r="I1638" s="18"/>
      <c r="J1638" s="18"/>
      <c r="K1638" s="18"/>
      <c r="L1638" s="18"/>
    </row>
    <row r="1639" spans="2:12" ht="12.75">
      <c r="B1639" s="4"/>
      <c r="C1639" s="3"/>
      <c r="D1639" s="4"/>
      <c r="E1639" s="4"/>
      <c r="F1639" s="4"/>
      <c r="G1639" s="18"/>
      <c r="H1639" s="18"/>
      <c r="I1639" s="18"/>
      <c r="J1639" s="18"/>
      <c r="K1639" s="18"/>
      <c r="L1639" s="18"/>
    </row>
    <row r="1640" spans="2:12" ht="12.75">
      <c r="B1640" s="4"/>
      <c r="C1640" s="3"/>
      <c r="D1640" s="4"/>
      <c r="E1640" s="4"/>
      <c r="F1640" s="4"/>
      <c r="G1640" s="18"/>
      <c r="H1640" s="18"/>
      <c r="I1640" s="18"/>
      <c r="J1640" s="18"/>
      <c r="K1640" s="18"/>
      <c r="L1640" s="18"/>
    </row>
    <row r="1641" spans="2:12" ht="12.75">
      <c r="B1641" s="4"/>
      <c r="C1641" s="3"/>
      <c r="D1641" s="4"/>
      <c r="E1641" s="4"/>
      <c r="F1641" s="4"/>
      <c r="G1641" s="18"/>
      <c r="H1641" s="18"/>
      <c r="I1641" s="18"/>
      <c r="J1641" s="18"/>
      <c r="K1641" s="18"/>
      <c r="L1641" s="18"/>
    </row>
    <row r="1642" spans="2:12" ht="12.75">
      <c r="B1642" s="4"/>
      <c r="C1642" s="3"/>
      <c r="D1642" s="4"/>
      <c r="E1642" s="4"/>
      <c r="F1642" s="4"/>
      <c r="G1642" s="18"/>
      <c r="H1642" s="18"/>
      <c r="I1642" s="18"/>
      <c r="J1642" s="18"/>
      <c r="K1642" s="18"/>
      <c r="L1642" s="18"/>
    </row>
    <row r="1643" spans="2:12" ht="12.75">
      <c r="B1643" s="4"/>
      <c r="C1643" s="3"/>
      <c r="D1643" s="4"/>
      <c r="E1643" s="4"/>
      <c r="F1643" s="4"/>
      <c r="G1643" s="18"/>
      <c r="H1643" s="18"/>
      <c r="I1643" s="18"/>
      <c r="J1643" s="18"/>
      <c r="K1643" s="18"/>
      <c r="L1643" s="18"/>
    </row>
    <row r="1644" spans="2:12" ht="12.75">
      <c r="B1644" s="4"/>
      <c r="C1644" s="3"/>
      <c r="D1644" s="4"/>
      <c r="E1644" s="4"/>
      <c r="F1644" s="4"/>
      <c r="G1644" s="18"/>
      <c r="H1644" s="18"/>
      <c r="I1644" s="18"/>
      <c r="J1644" s="18"/>
      <c r="K1644" s="18"/>
      <c r="L1644" s="18"/>
    </row>
    <row r="1645" spans="2:12" ht="12.75">
      <c r="B1645" s="4"/>
      <c r="C1645" s="3"/>
      <c r="D1645" s="4"/>
      <c r="E1645" s="4"/>
      <c r="F1645" s="4"/>
      <c r="G1645" s="18"/>
      <c r="H1645" s="18"/>
      <c r="I1645" s="18"/>
      <c r="J1645" s="18"/>
      <c r="K1645" s="18"/>
      <c r="L1645" s="18"/>
    </row>
    <row r="1646" spans="2:12" ht="12.75">
      <c r="B1646" s="4"/>
      <c r="C1646" s="3"/>
      <c r="D1646" s="4"/>
      <c r="E1646" s="4"/>
      <c r="F1646" s="4"/>
      <c r="G1646" s="18"/>
      <c r="H1646" s="18"/>
      <c r="I1646" s="18"/>
      <c r="J1646" s="18"/>
      <c r="K1646" s="18"/>
      <c r="L1646" s="18"/>
    </row>
    <row r="1647" spans="2:12" ht="12.75">
      <c r="B1647" s="4"/>
      <c r="C1647" s="3"/>
      <c r="D1647" s="4"/>
      <c r="E1647" s="4"/>
      <c r="F1647" s="4"/>
      <c r="G1647" s="18"/>
      <c r="H1647" s="18"/>
      <c r="I1647" s="18"/>
      <c r="J1647" s="18"/>
      <c r="K1647" s="18"/>
      <c r="L1647" s="18"/>
    </row>
    <row r="1648" spans="2:12" ht="12.75">
      <c r="B1648" s="4"/>
      <c r="C1648" s="3"/>
      <c r="D1648" s="4"/>
      <c r="E1648" s="4"/>
      <c r="F1648" s="4"/>
      <c r="G1648" s="18"/>
      <c r="H1648" s="18"/>
      <c r="I1648" s="18"/>
      <c r="J1648" s="18"/>
      <c r="K1648" s="18"/>
      <c r="L1648" s="18"/>
    </row>
    <row r="1649" spans="2:12" ht="12.75">
      <c r="B1649" s="4"/>
      <c r="C1649" s="3"/>
      <c r="D1649" s="4"/>
      <c r="E1649" s="4"/>
      <c r="F1649" s="4"/>
      <c r="G1649" s="18"/>
      <c r="H1649" s="18"/>
      <c r="I1649" s="18"/>
      <c r="J1649" s="18"/>
      <c r="K1649" s="18"/>
      <c r="L1649" s="18"/>
    </row>
    <row r="1650" spans="2:12" ht="12.75">
      <c r="B1650" s="4"/>
      <c r="C1650" s="3"/>
      <c r="D1650" s="4"/>
      <c r="E1650" s="4"/>
      <c r="F1650" s="4"/>
      <c r="G1650" s="18"/>
      <c r="H1650" s="18"/>
      <c r="I1650" s="18"/>
      <c r="J1650" s="18"/>
      <c r="K1650" s="18"/>
      <c r="L1650" s="18"/>
    </row>
    <row r="1651" spans="2:12" ht="12.75">
      <c r="B1651" s="4"/>
      <c r="C1651" s="3"/>
      <c r="D1651" s="4"/>
      <c r="E1651" s="4"/>
      <c r="F1651" s="4"/>
      <c r="G1651" s="18"/>
      <c r="H1651" s="18"/>
      <c r="I1651" s="18"/>
      <c r="J1651" s="18"/>
      <c r="K1651" s="18"/>
      <c r="L1651" s="18"/>
    </row>
    <row r="1652" spans="2:12" ht="12.75">
      <c r="B1652" s="4"/>
      <c r="C1652" s="3"/>
      <c r="D1652" s="4"/>
      <c r="E1652" s="4"/>
      <c r="F1652" s="4"/>
      <c r="G1652" s="18"/>
      <c r="H1652" s="18"/>
      <c r="I1652" s="18"/>
      <c r="J1652" s="18"/>
      <c r="K1652" s="18"/>
      <c r="L1652" s="18"/>
    </row>
    <row r="1653" spans="2:12" ht="12.75">
      <c r="B1653" s="4"/>
      <c r="C1653" s="3"/>
      <c r="D1653" s="4"/>
      <c r="E1653" s="4"/>
      <c r="F1653" s="4"/>
      <c r="G1653" s="18"/>
      <c r="H1653" s="18"/>
      <c r="I1653" s="18"/>
      <c r="J1653" s="18"/>
      <c r="K1653" s="18"/>
      <c r="L1653" s="18"/>
    </row>
    <row r="1654" spans="2:12" ht="12.75">
      <c r="B1654" s="4"/>
      <c r="C1654" s="3"/>
      <c r="D1654" s="4"/>
      <c r="E1654" s="4"/>
      <c r="F1654" s="4"/>
      <c r="G1654" s="18"/>
      <c r="H1654" s="18"/>
      <c r="I1654" s="18"/>
      <c r="J1654" s="18"/>
      <c r="K1654" s="18"/>
      <c r="L1654" s="18"/>
    </row>
    <row r="1655" spans="2:12" ht="12.75">
      <c r="B1655" s="4"/>
      <c r="C1655" s="3"/>
      <c r="D1655" s="4"/>
      <c r="E1655" s="4"/>
      <c r="F1655" s="4"/>
      <c r="G1655" s="18"/>
      <c r="H1655" s="18"/>
      <c r="I1655" s="18"/>
      <c r="J1655" s="18"/>
      <c r="K1655" s="18"/>
      <c r="L1655" s="18"/>
    </row>
    <row r="1656" spans="2:12" ht="12.75">
      <c r="B1656" s="4"/>
      <c r="C1656" s="3"/>
      <c r="D1656" s="4"/>
      <c r="E1656" s="4"/>
      <c r="F1656" s="4"/>
      <c r="G1656" s="18"/>
      <c r="H1656" s="18"/>
      <c r="I1656" s="18"/>
      <c r="J1656" s="18"/>
      <c r="K1656" s="18"/>
      <c r="L1656" s="18"/>
    </row>
    <row r="1657" spans="2:12" ht="12.75">
      <c r="B1657" s="4"/>
      <c r="C1657" s="3"/>
      <c r="D1657" s="4"/>
      <c r="E1657" s="4"/>
      <c r="F1657" s="4"/>
      <c r="G1657" s="18"/>
      <c r="H1657" s="18"/>
      <c r="I1657" s="18"/>
      <c r="J1657" s="18"/>
      <c r="K1657" s="18"/>
      <c r="L1657" s="18"/>
    </row>
    <row r="1658" spans="2:12" ht="12.75">
      <c r="B1658" s="4"/>
      <c r="C1658" s="3"/>
      <c r="D1658" s="4"/>
      <c r="E1658" s="4"/>
      <c r="F1658" s="4"/>
      <c r="G1658" s="18"/>
      <c r="H1658" s="18"/>
      <c r="I1658" s="18"/>
      <c r="J1658" s="18"/>
      <c r="K1658" s="18"/>
      <c r="L1658" s="18"/>
    </row>
    <row r="1659" spans="2:12" ht="12.75">
      <c r="B1659" s="4"/>
      <c r="C1659" s="3"/>
      <c r="D1659" s="4"/>
      <c r="E1659" s="4"/>
      <c r="F1659" s="4"/>
      <c r="G1659" s="18"/>
      <c r="H1659" s="18"/>
      <c r="I1659" s="18"/>
      <c r="J1659" s="18"/>
      <c r="K1659" s="18"/>
      <c r="L1659" s="18"/>
    </row>
    <row r="1660" spans="2:12" ht="12.75">
      <c r="B1660" s="4"/>
      <c r="C1660" s="3"/>
      <c r="D1660" s="4"/>
      <c r="E1660" s="4"/>
      <c r="F1660" s="4"/>
      <c r="G1660" s="18"/>
      <c r="H1660" s="18"/>
      <c r="I1660" s="18"/>
      <c r="J1660" s="18"/>
      <c r="K1660" s="18"/>
      <c r="L1660" s="18"/>
    </row>
    <row r="1661" spans="2:12" ht="12.75">
      <c r="B1661" s="4"/>
      <c r="C1661" s="3"/>
      <c r="D1661" s="4"/>
      <c r="E1661" s="4"/>
      <c r="F1661" s="4"/>
      <c r="G1661" s="18"/>
      <c r="H1661" s="18"/>
      <c r="I1661" s="18"/>
      <c r="J1661" s="18"/>
      <c r="K1661" s="18"/>
      <c r="L1661" s="18"/>
    </row>
    <row r="1662" spans="2:12" ht="12.75">
      <c r="B1662" s="4"/>
      <c r="C1662" s="3"/>
      <c r="D1662" s="4"/>
      <c r="E1662" s="4"/>
      <c r="F1662" s="4"/>
      <c r="G1662" s="18"/>
      <c r="H1662" s="18"/>
      <c r="I1662" s="18"/>
      <c r="J1662" s="18"/>
      <c r="K1662" s="18"/>
      <c r="L1662" s="18"/>
    </row>
    <row r="1663" spans="2:12" ht="12.75">
      <c r="B1663" s="4"/>
      <c r="C1663" s="3"/>
      <c r="D1663" s="4"/>
      <c r="E1663" s="4"/>
      <c r="F1663" s="4"/>
      <c r="G1663" s="18"/>
      <c r="H1663" s="18"/>
      <c r="I1663" s="18"/>
      <c r="J1663" s="18"/>
      <c r="K1663" s="18"/>
      <c r="L1663" s="18"/>
    </row>
    <row r="1664" spans="2:12" ht="12.75">
      <c r="B1664" s="4"/>
      <c r="C1664" s="3"/>
      <c r="D1664" s="4"/>
      <c r="E1664" s="4"/>
      <c r="F1664" s="4"/>
      <c r="G1664" s="18"/>
      <c r="H1664" s="18"/>
      <c r="I1664" s="18"/>
      <c r="J1664" s="18"/>
      <c r="K1664" s="18"/>
      <c r="L1664" s="18"/>
    </row>
    <row r="1665" spans="2:12" ht="12.75">
      <c r="B1665" s="4"/>
      <c r="C1665" s="3"/>
      <c r="D1665" s="4"/>
      <c r="E1665" s="4"/>
      <c r="F1665" s="4"/>
      <c r="G1665" s="18"/>
      <c r="H1665" s="18"/>
      <c r="I1665" s="18"/>
      <c r="J1665" s="18"/>
      <c r="K1665" s="18"/>
      <c r="L1665" s="18"/>
    </row>
    <row r="1666" spans="2:12" ht="12.75">
      <c r="B1666" s="4"/>
      <c r="C1666" s="3"/>
      <c r="D1666" s="4"/>
      <c r="E1666" s="4"/>
      <c r="F1666" s="4"/>
      <c r="G1666" s="18"/>
      <c r="H1666" s="18"/>
      <c r="I1666" s="18"/>
      <c r="J1666" s="18"/>
      <c r="K1666" s="18"/>
      <c r="L1666" s="18"/>
    </row>
    <row r="1667" spans="2:12" ht="12.75">
      <c r="B1667" s="4"/>
      <c r="C1667" s="3"/>
      <c r="D1667" s="4"/>
      <c r="E1667" s="4"/>
      <c r="F1667" s="4"/>
      <c r="G1667" s="18"/>
      <c r="H1667" s="18"/>
      <c r="I1667" s="18"/>
      <c r="J1667" s="18"/>
      <c r="K1667" s="18"/>
      <c r="L1667" s="18"/>
    </row>
    <row r="1668" spans="2:12" ht="12.75">
      <c r="B1668" s="4"/>
      <c r="C1668" s="3"/>
      <c r="D1668" s="4"/>
      <c r="E1668" s="4"/>
      <c r="F1668" s="4"/>
      <c r="G1668" s="18"/>
      <c r="H1668" s="18"/>
      <c r="I1668" s="18"/>
      <c r="J1668" s="18"/>
      <c r="K1668" s="18"/>
      <c r="L1668" s="18"/>
    </row>
    <row r="1669" spans="2:12" ht="12.75">
      <c r="B1669" s="4"/>
      <c r="C1669" s="3"/>
      <c r="D1669" s="4"/>
      <c r="E1669" s="4"/>
      <c r="F1669" s="4"/>
      <c r="G1669" s="18"/>
      <c r="H1669" s="18"/>
      <c r="I1669" s="18"/>
      <c r="J1669" s="18"/>
      <c r="K1669" s="18"/>
      <c r="L1669" s="18"/>
    </row>
    <row r="1670" spans="2:12" ht="12.75">
      <c r="B1670" s="4"/>
      <c r="C1670" s="3"/>
      <c r="D1670" s="4"/>
      <c r="E1670" s="4"/>
      <c r="F1670" s="4"/>
      <c r="G1670" s="18"/>
      <c r="H1670" s="18"/>
      <c r="I1670" s="18"/>
      <c r="J1670" s="18"/>
      <c r="K1670" s="18"/>
      <c r="L1670" s="18"/>
    </row>
    <row r="1671" spans="2:12" ht="12.75">
      <c r="B1671" s="4"/>
      <c r="C1671" s="3"/>
      <c r="D1671" s="4"/>
      <c r="E1671" s="4"/>
      <c r="F1671" s="4"/>
      <c r="G1671" s="18"/>
      <c r="H1671" s="18"/>
      <c r="I1671" s="18"/>
      <c r="J1671" s="18"/>
      <c r="K1671" s="18"/>
      <c r="L1671" s="18"/>
    </row>
    <row r="1672" spans="2:12" ht="12.75">
      <c r="B1672" s="4"/>
      <c r="C1672" s="3"/>
      <c r="D1672" s="4"/>
      <c r="E1672" s="4"/>
      <c r="F1672" s="4"/>
      <c r="G1672" s="18"/>
      <c r="H1672" s="18"/>
      <c r="I1672" s="18"/>
      <c r="J1672" s="18"/>
      <c r="K1672" s="18"/>
      <c r="L1672" s="18"/>
    </row>
    <row r="1673" spans="2:12" ht="12.75">
      <c r="B1673" s="4"/>
      <c r="C1673" s="3"/>
      <c r="D1673" s="4"/>
      <c r="E1673" s="4"/>
      <c r="F1673" s="4"/>
      <c r="G1673" s="18"/>
      <c r="H1673" s="18"/>
      <c r="I1673" s="18"/>
      <c r="J1673" s="18"/>
      <c r="K1673" s="18"/>
      <c r="L1673" s="18"/>
    </row>
    <row r="1674" spans="2:12" ht="12.75">
      <c r="B1674" s="4"/>
      <c r="C1674" s="3"/>
      <c r="D1674" s="4"/>
      <c r="E1674" s="4"/>
      <c r="F1674" s="4"/>
      <c r="G1674" s="18"/>
      <c r="H1674" s="18"/>
      <c r="I1674" s="18"/>
      <c r="J1674" s="18"/>
      <c r="K1674" s="18"/>
      <c r="L1674" s="18"/>
    </row>
    <row r="1675" spans="2:12" ht="12.75">
      <c r="B1675" s="4"/>
      <c r="C1675" s="3"/>
      <c r="D1675" s="4"/>
      <c r="E1675" s="4"/>
      <c r="F1675" s="4"/>
      <c r="G1675" s="18"/>
      <c r="H1675" s="18"/>
      <c r="I1675" s="18"/>
      <c r="J1675" s="18"/>
      <c r="K1675" s="18"/>
      <c r="L1675" s="18"/>
    </row>
    <row r="1676" spans="2:12" ht="12.75">
      <c r="B1676" s="4"/>
      <c r="C1676" s="3"/>
      <c r="D1676" s="4"/>
      <c r="E1676" s="4"/>
      <c r="F1676" s="4"/>
      <c r="G1676" s="18"/>
      <c r="H1676" s="18"/>
      <c r="I1676" s="18"/>
      <c r="J1676" s="18"/>
      <c r="K1676" s="18"/>
      <c r="L1676" s="18"/>
    </row>
    <row r="1677" spans="2:12" ht="12.75">
      <c r="B1677" s="4"/>
      <c r="C1677" s="3"/>
      <c r="D1677" s="4"/>
      <c r="E1677" s="4"/>
      <c r="F1677" s="4"/>
      <c r="G1677" s="18"/>
      <c r="H1677" s="18"/>
      <c r="I1677" s="18"/>
      <c r="J1677" s="18"/>
      <c r="K1677" s="18"/>
      <c r="L1677" s="18"/>
    </row>
    <row r="1678" spans="2:12" ht="12.75">
      <c r="B1678" s="4"/>
      <c r="C1678" s="3"/>
      <c r="D1678" s="4"/>
      <c r="E1678" s="4"/>
      <c r="F1678" s="4"/>
      <c r="G1678" s="18"/>
      <c r="H1678" s="18"/>
      <c r="I1678" s="18"/>
      <c r="J1678" s="18"/>
      <c r="K1678" s="18"/>
      <c r="L1678" s="18"/>
    </row>
    <row r="1679" spans="2:12" ht="12.75">
      <c r="B1679" s="4"/>
      <c r="C1679" s="3"/>
      <c r="D1679" s="4"/>
      <c r="E1679" s="4"/>
      <c r="F1679" s="4"/>
      <c r="G1679" s="18"/>
      <c r="H1679" s="18"/>
      <c r="I1679" s="18"/>
      <c r="J1679" s="18"/>
      <c r="K1679" s="18"/>
      <c r="L1679" s="18"/>
    </row>
    <row r="1680" spans="2:12" ht="12.75">
      <c r="B1680" s="4"/>
      <c r="C1680" s="3"/>
      <c r="D1680" s="4"/>
      <c r="E1680" s="4"/>
      <c r="F1680" s="4"/>
      <c r="G1680" s="18"/>
      <c r="H1680" s="18"/>
      <c r="I1680" s="18"/>
      <c r="J1680" s="18"/>
      <c r="K1680" s="18"/>
      <c r="L1680" s="18"/>
    </row>
    <row r="1681" spans="2:12" ht="12.75">
      <c r="B1681" s="4"/>
      <c r="C1681" s="3"/>
      <c r="D1681" s="4"/>
      <c r="E1681" s="4"/>
      <c r="F1681" s="4"/>
      <c r="G1681" s="18"/>
      <c r="H1681" s="18"/>
      <c r="I1681" s="18"/>
      <c r="J1681" s="18"/>
      <c r="K1681" s="18"/>
      <c r="L1681" s="18"/>
    </row>
    <row r="1682" spans="2:12" ht="12.75">
      <c r="B1682" s="4"/>
      <c r="C1682" s="3"/>
      <c r="D1682" s="4"/>
      <c r="E1682" s="4"/>
      <c r="F1682" s="4"/>
      <c r="G1682" s="18"/>
      <c r="H1682" s="18"/>
      <c r="I1682" s="18"/>
      <c r="J1682" s="18"/>
      <c r="K1682" s="18"/>
      <c r="L1682" s="18"/>
    </row>
    <row r="1683" spans="2:12" ht="12.75">
      <c r="B1683" s="4"/>
      <c r="C1683" s="3"/>
      <c r="D1683" s="4"/>
      <c r="E1683" s="4"/>
      <c r="F1683" s="4"/>
      <c r="G1683" s="18"/>
      <c r="H1683" s="18"/>
      <c r="I1683" s="18"/>
      <c r="J1683" s="18"/>
      <c r="K1683" s="18"/>
      <c r="L1683" s="18"/>
    </row>
    <row r="1684" spans="2:12" ht="12.75">
      <c r="B1684" s="4"/>
      <c r="C1684" s="3"/>
      <c r="D1684" s="4"/>
      <c r="E1684" s="4"/>
      <c r="F1684" s="4"/>
      <c r="G1684" s="18"/>
      <c r="H1684" s="18"/>
      <c r="I1684" s="18"/>
      <c r="J1684" s="18"/>
      <c r="K1684" s="18"/>
      <c r="L1684" s="18"/>
    </row>
    <row r="1685" spans="2:12" ht="12.75">
      <c r="B1685" s="4"/>
      <c r="C1685" s="3"/>
      <c r="D1685" s="4"/>
      <c r="E1685" s="4"/>
      <c r="F1685" s="4"/>
      <c r="G1685" s="18"/>
      <c r="H1685" s="18"/>
      <c r="I1685" s="18"/>
      <c r="J1685" s="18"/>
      <c r="K1685" s="18"/>
      <c r="L1685" s="18"/>
    </row>
    <row r="1686" spans="2:12" ht="12.75">
      <c r="B1686" s="4"/>
      <c r="C1686" s="3"/>
      <c r="D1686" s="4"/>
      <c r="E1686" s="4"/>
      <c r="F1686" s="4"/>
      <c r="G1686" s="18"/>
      <c r="H1686" s="18"/>
      <c r="I1686" s="18"/>
      <c r="J1686" s="18"/>
      <c r="K1686" s="18"/>
      <c r="L1686" s="18"/>
    </row>
    <row r="1687" spans="2:12" ht="12.75">
      <c r="B1687" s="4"/>
      <c r="C1687" s="3"/>
      <c r="D1687" s="4"/>
      <c r="E1687" s="4"/>
      <c r="F1687" s="4"/>
      <c r="G1687" s="18"/>
      <c r="H1687" s="18"/>
      <c r="I1687" s="18"/>
      <c r="J1687" s="18"/>
      <c r="K1687" s="18"/>
      <c r="L1687" s="18"/>
    </row>
    <row r="1688" spans="2:12" ht="12.75">
      <c r="B1688" s="4"/>
      <c r="C1688" s="3"/>
      <c r="D1688" s="4"/>
      <c r="E1688" s="4"/>
      <c r="F1688" s="4"/>
      <c r="G1688" s="18"/>
      <c r="H1688" s="18"/>
      <c r="I1688" s="18"/>
      <c r="J1688" s="18"/>
      <c r="K1688" s="18"/>
      <c r="L1688" s="18"/>
    </row>
    <row r="1689" spans="2:12" ht="12.75">
      <c r="B1689" s="4"/>
      <c r="C1689" s="3"/>
      <c r="D1689" s="4"/>
      <c r="E1689" s="4"/>
      <c r="F1689" s="4"/>
      <c r="G1689" s="18"/>
      <c r="H1689" s="18"/>
      <c r="I1689" s="18"/>
      <c r="J1689" s="18"/>
      <c r="K1689" s="18"/>
      <c r="L1689" s="18"/>
    </row>
    <row r="1690" spans="2:12" ht="12.75">
      <c r="B1690" s="4"/>
      <c r="C1690" s="3"/>
      <c r="D1690" s="4"/>
      <c r="E1690" s="4"/>
      <c r="F1690" s="4"/>
      <c r="G1690" s="18"/>
      <c r="H1690" s="18"/>
      <c r="I1690" s="18"/>
      <c r="J1690" s="18"/>
      <c r="K1690" s="18"/>
      <c r="L1690" s="18"/>
    </row>
    <row r="1691" spans="2:12" ht="12.75">
      <c r="B1691" s="4"/>
      <c r="C1691" s="3"/>
      <c r="D1691" s="4"/>
      <c r="E1691" s="4"/>
      <c r="F1691" s="4"/>
      <c r="G1691" s="18"/>
      <c r="H1691" s="18"/>
      <c r="I1691" s="18"/>
      <c r="J1691" s="18"/>
      <c r="K1691" s="18"/>
      <c r="L1691" s="18"/>
    </row>
    <row r="1692" spans="2:12" ht="12.75">
      <c r="B1692" s="4"/>
      <c r="C1692" s="3"/>
      <c r="D1692" s="4"/>
      <c r="E1692" s="4"/>
      <c r="F1692" s="4"/>
      <c r="G1692" s="18"/>
      <c r="H1692" s="18"/>
      <c r="I1692" s="18"/>
      <c r="J1692" s="18"/>
      <c r="K1692" s="18"/>
      <c r="L1692" s="18"/>
    </row>
    <row r="1693" spans="2:12" ht="12.75">
      <c r="B1693" s="4"/>
      <c r="C1693" s="3"/>
      <c r="D1693" s="4"/>
      <c r="E1693" s="4"/>
      <c r="F1693" s="4"/>
      <c r="G1693" s="18"/>
      <c r="H1693" s="18"/>
      <c r="I1693" s="18"/>
      <c r="J1693" s="18"/>
      <c r="K1693" s="18"/>
      <c r="L1693" s="18"/>
    </row>
    <row r="1694" spans="2:12" ht="12.75">
      <c r="B1694" s="4"/>
      <c r="C1694" s="3"/>
      <c r="D1694" s="4"/>
      <c r="E1694" s="4"/>
      <c r="F1694" s="4"/>
      <c r="G1694" s="18"/>
      <c r="H1694" s="18"/>
      <c r="I1694" s="18"/>
      <c r="J1694" s="18"/>
      <c r="K1694" s="18"/>
      <c r="L1694" s="18"/>
    </row>
    <row r="1695" spans="2:12" ht="12.75">
      <c r="B1695" s="4"/>
      <c r="C1695" s="3"/>
      <c r="D1695" s="4"/>
      <c r="E1695" s="4"/>
      <c r="F1695" s="4"/>
      <c r="G1695" s="18"/>
      <c r="H1695" s="18"/>
      <c r="I1695" s="18"/>
      <c r="J1695" s="18"/>
      <c r="K1695" s="18"/>
      <c r="L1695" s="18"/>
    </row>
    <row r="1696" spans="2:12" ht="12.75">
      <c r="B1696" s="4"/>
      <c r="C1696" s="3"/>
      <c r="D1696" s="4"/>
      <c r="E1696" s="4"/>
      <c r="F1696" s="4"/>
      <c r="G1696" s="18"/>
      <c r="H1696" s="18"/>
      <c r="I1696" s="18"/>
      <c r="J1696" s="18"/>
      <c r="K1696" s="18"/>
      <c r="L1696" s="18"/>
    </row>
    <row r="1697" spans="2:12" ht="12.75">
      <c r="B1697" s="4"/>
      <c r="C1697" s="3"/>
      <c r="D1697" s="4"/>
      <c r="E1697" s="4"/>
      <c r="F1697" s="4"/>
      <c r="G1697" s="18"/>
      <c r="H1697" s="18"/>
      <c r="I1697" s="18"/>
      <c r="J1697" s="18"/>
      <c r="K1697" s="18"/>
      <c r="L1697" s="18"/>
    </row>
    <row r="1698" spans="2:12" ht="12.75">
      <c r="B1698" s="4"/>
      <c r="C1698" s="3"/>
      <c r="D1698" s="4"/>
      <c r="E1698" s="4"/>
      <c r="F1698" s="4"/>
      <c r="G1698" s="18"/>
      <c r="H1698" s="18"/>
      <c r="I1698" s="18"/>
      <c r="J1698" s="18"/>
      <c r="K1698" s="18"/>
      <c r="L1698" s="18"/>
    </row>
    <row r="1699" spans="2:12" ht="12.75">
      <c r="B1699" s="4"/>
      <c r="C1699" s="3"/>
      <c r="D1699" s="4"/>
      <c r="E1699" s="4"/>
      <c r="F1699" s="4"/>
      <c r="G1699" s="18"/>
      <c r="H1699" s="18"/>
      <c r="I1699" s="18"/>
      <c r="J1699" s="18"/>
      <c r="K1699" s="18"/>
      <c r="L1699" s="18"/>
    </row>
    <row r="1700" spans="2:12" ht="12.75">
      <c r="B1700" s="4"/>
      <c r="C1700" s="3"/>
      <c r="D1700" s="4"/>
      <c r="E1700" s="4"/>
      <c r="F1700" s="4"/>
      <c r="G1700" s="18"/>
      <c r="H1700" s="18"/>
      <c r="I1700" s="18"/>
      <c r="J1700" s="18"/>
      <c r="K1700" s="18"/>
      <c r="L1700" s="18"/>
    </row>
    <row r="1701" spans="2:12" ht="12.75">
      <c r="B1701" s="4"/>
      <c r="C1701" s="3"/>
      <c r="D1701" s="4"/>
      <c r="E1701" s="4"/>
      <c r="F1701" s="4"/>
      <c r="G1701" s="18"/>
      <c r="H1701" s="18"/>
      <c r="I1701" s="18"/>
      <c r="J1701" s="18"/>
      <c r="K1701" s="18"/>
      <c r="L1701" s="18"/>
    </row>
    <row r="1702" spans="2:12" ht="12.75">
      <c r="B1702" s="4"/>
      <c r="C1702" s="3"/>
      <c r="D1702" s="4"/>
      <c r="E1702" s="4"/>
      <c r="F1702" s="4"/>
      <c r="G1702" s="18"/>
      <c r="H1702" s="18"/>
      <c r="I1702" s="18"/>
      <c r="J1702" s="18"/>
      <c r="K1702" s="18"/>
      <c r="L1702" s="18"/>
    </row>
    <row r="1703" spans="2:12" ht="12.75">
      <c r="B1703" s="4"/>
      <c r="C1703" s="3"/>
      <c r="D1703" s="4"/>
      <c r="E1703" s="4"/>
      <c r="F1703" s="4"/>
      <c r="G1703" s="18"/>
      <c r="H1703" s="18"/>
      <c r="I1703" s="18"/>
      <c r="J1703" s="18"/>
      <c r="K1703" s="18"/>
      <c r="L1703" s="18"/>
    </row>
    <row r="1704" spans="2:12" ht="12.75">
      <c r="B1704" s="4"/>
      <c r="C1704" s="3"/>
      <c r="D1704" s="4"/>
      <c r="E1704" s="4"/>
      <c r="F1704" s="4"/>
      <c r="G1704" s="18"/>
      <c r="H1704" s="18"/>
      <c r="I1704" s="18"/>
      <c r="J1704" s="18"/>
      <c r="K1704" s="18"/>
      <c r="L1704" s="18"/>
    </row>
    <row r="1705" spans="2:12" ht="12.75">
      <c r="B1705" s="4"/>
      <c r="C1705" s="3"/>
      <c r="D1705" s="4"/>
      <c r="E1705" s="4"/>
      <c r="F1705" s="4"/>
      <c r="G1705" s="18"/>
      <c r="H1705" s="18"/>
      <c r="I1705" s="18"/>
      <c r="J1705" s="18"/>
      <c r="K1705" s="18"/>
      <c r="L1705" s="18"/>
    </row>
    <row r="1706" spans="2:12" ht="12.75">
      <c r="B1706" s="4"/>
      <c r="C1706" s="3"/>
      <c r="D1706" s="4"/>
      <c r="E1706" s="4"/>
      <c r="F1706" s="4"/>
      <c r="G1706" s="18"/>
      <c r="H1706" s="18"/>
      <c r="I1706" s="18"/>
      <c r="J1706" s="18"/>
      <c r="K1706" s="18"/>
      <c r="L1706" s="18"/>
    </row>
    <row r="1707" spans="2:12" ht="12.75">
      <c r="B1707" s="4"/>
      <c r="C1707" s="3"/>
      <c r="D1707" s="4"/>
      <c r="E1707" s="4"/>
      <c r="F1707" s="4"/>
      <c r="G1707" s="18"/>
      <c r="H1707" s="18"/>
      <c r="I1707" s="18"/>
      <c r="J1707" s="18"/>
      <c r="K1707" s="18"/>
      <c r="L1707" s="18"/>
    </row>
    <row r="1708" spans="2:12" ht="12.75">
      <c r="B1708" s="4"/>
      <c r="C1708" s="3"/>
      <c r="D1708" s="4"/>
      <c r="E1708" s="4"/>
      <c r="F1708" s="4"/>
      <c r="G1708" s="18"/>
      <c r="H1708" s="18"/>
      <c r="I1708" s="18"/>
      <c r="J1708" s="18"/>
      <c r="K1708" s="18"/>
      <c r="L1708" s="18"/>
    </row>
    <row r="1709" spans="2:12" ht="12.75">
      <c r="B1709" s="4"/>
      <c r="C1709" s="3"/>
      <c r="D1709" s="4"/>
      <c r="E1709" s="4"/>
      <c r="F1709" s="4"/>
      <c r="G1709" s="18"/>
      <c r="H1709" s="18"/>
      <c r="I1709" s="18"/>
      <c r="J1709" s="18"/>
      <c r="K1709" s="18"/>
      <c r="L1709" s="18"/>
    </row>
    <row r="1710" spans="2:12" ht="12.75">
      <c r="B1710" s="4"/>
      <c r="C1710" s="3"/>
      <c r="D1710" s="4"/>
      <c r="E1710" s="4"/>
      <c r="F1710" s="4"/>
      <c r="G1710" s="18"/>
      <c r="H1710" s="18"/>
      <c r="I1710" s="18"/>
      <c r="J1710" s="18"/>
      <c r="K1710" s="18"/>
      <c r="L1710" s="18"/>
    </row>
    <row r="1711" spans="2:12" ht="12.75">
      <c r="B1711" s="4"/>
      <c r="C1711" s="3"/>
      <c r="D1711" s="4"/>
      <c r="E1711" s="4"/>
      <c r="F1711" s="4"/>
      <c r="G1711" s="18"/>
      <c r="H1711" s="18"/>
      <c r="I1711" s="18"/>
      <c r="J1711" s="18"/>
      <c r="K1711" s="18"/>
      <c r="L1711" s="18"/>
    </row>
    <row r="1712" spans="2:12" ht="12.75">
      <c r="B1712" s="4"/>
      <c r="C1712" s="3"/>
      <c r="D1712" s="4"/>
      <c r="E1712" s="4"/>
      <c r="F1712" s="4"/>
      <c r="G1712" s="18"/>
      <c r="H1712" s="18"/>
      <c r="I1712" s="18"/>
      <c r="J1712" s="18"/>
      <c r="K1712" s="18"/>
      <c r="L1712" s="18"/>
    </row>
    <row r="1713" spans="2:12" ht="12.75">
      <c r="B1713" s="4"/>
      <c r="C1713" s="3"/>
      <c r="D1713" s="4"/>
      <c r="E1713" s="4"/>
      <c r="F1713" s="4"/>
      <c r="G1713" s="18"/>
      <c r="H1713" s="18"/>
      <c r="I1713" s="18"/>
      <c r="J1713" s="18"/>
      <c r="K1713" s="18"/>
      <c r="L1713" s="18"/>
    </row>
    <row r="1714" spans="2:12" ht="12.75">
      <c r="B1714" s="4"/>
      <c r="C1714" s="3"/>
      <c r="D1714" s="4"/>
      <c r="E1714" s="4"/>
      <c r="F1714" s="4"/>
      <c r="G1714" s="18"/>
      <c r="H1714" s="18"/>
      <c r="I1714" s="18"/>
      <c r="J1714" s="18"/>
      <c r="K1714" s="18"/>
      <c r="L1714" s="18"/>
    </row>
    <row r="1715" spans="2:12" ht="12.75">
      <c r="B1715" s="4"/>
      <c r="C1715" s="3"/>
      <c r="D1715" s="4"/>
      <c r="E1715" s="4"/>
      <c r="F1715" s="4"/>
      <c r="G1715" s="18"/>
      <c r="H1715" s="18"/>
      <c r="I1715" s="18"/>
      <c r="J1715" s="18"/>
      <c r="K1715" s="18"/>
      <c r="L1715" s="18"/>
    </row>
    <row r="1716" spans="2:12" ht="12.75">
      <c r="B1716" s="4"/>
      <c r="C1716" s="3"/>
      <c r="D1716" s="4"/>
      <c r="E1716" s="4"/>
      <c r="F1716" s="4"/>
      <c r="G1716" s="18"/>
      <c r="H1716" s="18"/>
      <c r="I1716" s="18"/>
      <c r="J1716" s="18"/>
      <c r="K1716" s="18"/>
      <c r="L1716" s="18"/>
    </row>
    <row r="1717" spans="2:12" ht="12.75">
      <c r="B1717" s="4"/>
      <c r="C1717" s="3"/>
      <c r="D1717" s="4"/>
      <c r="E1717" s="4"/>
      <c r="F1717" s="4"/>
      <c r="G1717" s="18"/>
      <c r="H1717" s="18"/>
      <c r="I1717" s="18"/>
      <c r="J1717" s="18"/>
      <c r="K1717" s="18"/>
      <c r="L1717" s="18"/>
    </row>
    <row r="1718" spans="2:12" ht="12.75">
      <c r="B1718" s="4"/>
      <c r="C1718" s="3"/>
      <c r="D1718" s="4"/>
      <c r="E1718" s="4"/>
      <c r="F1718" s="4"/>
      <c r="G1718" s="18"/>
      <c r="H1718" s="18"/>
      <c r="I1718" s="18"/>
      <c r="J1718" s="18"/>
      <c r="K1718" s="18"/>
      <c r="L1718" s="18"/>
    </row>
    <row r="1719" spans="2:12" ht="12.75">
      <c r="B1719" s="4"/>
      <c r="C1719" s="3"/>
      <c r="D1719" s="4"/>
      <c r="E1719" s="4"/>
      <c r="F1719" s="4"/>
      <c r="G1719" s="18"/>
      <c r="H1719" s="18"/>
      <c r="I1719" s="18"/>
      <c r="J1719" s="18"/>
      <c r="K1719" s="18"/>
      <c r="L1719" s="18"/>
    </row>
    <row r="1720" spans="2:12" ht="12.75">
      <c r="B1720" s="4"/>
      <c r="C1720" s="3"/>
      <c r="D1720" s="4"/>
      <c r="E1720" s="4"/>
      <c r="F1720" s="4"/>
      <c r="G1720" s="18"/>
      <c r="H1720" s="18"/>
      <c r="I1720" s="18"/>
      <c r="J1720" s="18"/>
      <c r="K1720" s="18"/>
      <c r="L1720" s="18"/>
    </row>
    <row r="1721" spans="2:12" ht="12.75">
      <c r="B1721" s="4"/>
      <c r="C1721" s="3"/>
      <c r="D1721" s="4"/>
      <c r="E1721" s="4"/>
      <c r="F1721" s="4"/>
      <c r="G1721" s="18"/>
      <c r="H1721" s="18"/>
      <c r="I1721" s="18"/>
      <c r="J1721" s="18"/>
      <c r="K1721" s="18"/>
      <c r="L1721" s="18"/>
    </row>
    <row r="1722" spans="2:12" ht="12.75">
      <c r="B1722" s="4"/>
      <c r="C1722" s="3"/>
      <c r="D1722" s="4"/>
      <c r="E1722" s="4"/>
      <c r="F1722" s="4"/>
      <c r="G1722" s="18"/>
      <c r="H1722" s="18"/>
      <c r="I1722" s="18"/>
      <c r="J1722" s="18"/>
      <c r="K1722" s="18"/>
      <c r="L1722" s="18"/>
    </row>
    <row r="1723" spans="2:12" ht="12.75">
      <c r="B1723" s="4"/>
      <c r="C1723" s="3"/>
      <c r="D1723" s="4"/>
      <c r="E1723" s="4"/>
      <c r="F1723" s="4"/>
      <c r="G1723" s="18"/>
      <c r="H1723" s="18"/>
      <c r="I1723" s="18"/>
      <c r="J1723" s="18"/>
      <c r="K1723" s="18"/>
      <c r="L1723" s="18"/>
    </row>
    <row r="1724" spans="2:12" ht="12.75">
      <c r="B1724" s="4"/>
      <c r="C1724" s="3"/>
      <c r="D1724" s="4"/>
      <c r="E1724" s="4"/>
      <c r="F1724" s="4"/>
      <c r="G1724" s="18"/>
      <c r="H1724" s="18"/>
      <c r="I1724" s="18"/>
      <c r="J1724" s="18"/>
      <c r="K1724" s="18"/>
      <c r="L1724" s="18"/>
    </row>
    <row r="1725" spans="2:12" ht="12.75">
      <c r="B1725" s="4"/>
      <c r="C1725" s="3"/>
      <c r="D1725" s="4"/>
      <c r="E1725" s="4"/>
      <c r="F1725" s="4"/>
      <c r="G1725" s="18"/>
      <c r="H1725" s="18"/>
      <c r="I1725" s="18"/>
      <c r="J1725" s="18"/>
      <c r="K1725" s="18"/>
      <c r="L1725" s="18"/>
    </row>
    <row r="1726" spans="2:12" ht="12.75">
      <c r="B1726" s="4"/>
      <c r="C1726" s="3"/>
      <c r="D1726" s="4"/>
      <c r="E1726" s="4"/>
      <c r="F1726" s="4"/>
      <c r="G1726" s="18"/>
      <c r="H1726" s="18"/>
      <c r="I1726" s="18"/>
      <c r="J1726" s="18"/>
      <c r="K1726" s="18"/>
      <c r="L1726" s="18"/>
    </row>
    <row r="1727" spans="2:12" ht="12.75">
      <c r="B1727" s="4"/>
      <c r="C1727" s="3"/>
      <c r="D1727" s="4"/>
      <c r="E1727" s="4"/>
      <c r="F1727" s="4"/>
      <c r="G1727" s="18"/>
      <c r="H1727" s="18"/>
      <c r="I1727" s="18"/>
      <c r="J1727" s="18"/>
      <c r="K1727" s="18"/>
      <c r="L1727" s="18"/>
    </row>
    <row r="1728" spans="2:12" ht="12.75">
      <c r="B1728" s="4"/>
      <c r="C1728" s="3"/>
      <c r="D1728" s="4"/>
      <c r="E1728" s="4"/>
      <c r="F1728" s="4"/>
      <c r="G1728" s="18"/>
      <c r="H1728" s="18"/>
      <c r="I1728" s="18"/>
      <c r="J1728" s="18"/>
      <c r="K1728" s="18"/>
      <c r="L1728" s="18"/>
    </row>
    <row r="1729" spans="2:12" ht="12.75">
      <c r="B1729" s="4"/>
      <c r="C1729" s="3"/>
      <c r="D1729" s="4"/>
      <c r="E1729" s="4"/>
      <c r="F1729" s="4"/>
      <c r="G1729" s="18"/>
      <c r="H1729" s="18"/>
      <c r="I1729" s="18"/>
      <c r="J1729" s="18"/>
      <c r="K1729" s="18"/>
      <c r="L1729" s="18"/>
    </row>
    <row r="1730" spans="2:12" ht="12.75">
      <c r="B1730" s="4"/>
      <c r="C1730" s="3"/>
      <c r="D1730" s="4"/>
      <c r="E1730" s="4"/>
      <c r="F1730" s="4"/>
      <c r="G1730" s="18"/>
      <c r="H1730" s="18"/>
      <c r="I1730" s="18"/>
      <c r="J1730" s="18"/>
      <c r="K1730" s="18"/>
      <c r="L1730" s="18"/>
    </row>
    <row r="1731" spans="2:12" ht="12.75">
      <c r="B1731" s="4"/>
      <c r="C1731" s="3"/>
      <c r="D1731" s="4"/>
      <c r="E1731" s="4"/>
      <c r="F1731" s="4"/>
      <c r="G1731" s="18"/>
      <c r="H1731" s="18"/>
      <c r="I1731" s="18"/>
      <c r="J1731" s="18"/>
      <c r="K1731" s="18"/>
      <c r="L1731" s="18"/>
    </row>
    <row r="1732" spans="2:12" ht="12.75">
      <c r="B1732" s="4"/>
      <c r="C1732" s="3"/>
      <c r="D1732" s="4"/>
      <c r="E1732" s="4"/>
      <c r="F1732" s="4"/>
      <c r="G1732" s="18"/>
      <c r="H1732" s="18"/>
      <c r="I1732" s="18"/>
      <c r="J1732" s="18"/>
      <c r="K1732" s="18"/>
      <c r="L1732" s="18"/>
    </row>
    <row r="1733" spans="2:12" ht="12.75">
      <c r="B1733" s="4"/>
      <c r="C1733" s="3"/>
      <c r="D1733" s="4"/>
      <c r="E1733" s="4"/>
      <c r="F1733" s="4"/>
      <c r="G1733" s="18"/>
      <c r="H1733" s="18"/>
      <c r="I1733" s="18"/>
      <c r="J1733" s="18"/>
      <c r="K1733" s="18"/>
      <c r="L1733" s="18"/>
    </row>
    <row r="1734" spans="2:12" ht="12.75">
      <c r="B1734" s="4"/>
      <c r="C1734" s="3"/>
      <c r="D1734" s="4"/>
      <c r="E1734" s="4"/>
      <c r="F1734" s="4"/>
      <c r="G1734" s="18"/>
      <c r="H1734" s="18"/>
      <c r="I1734" s="18"/>
      <c r="J1734" s="18"/>
      <c r="K1734" s="18"/>
      <c r="L1734" s="18"/>
    </row>
    <row r="1735" spans="2:12" ht="12.75">
      <c r="B1735" s="4"/>
      <c r="C1735" s="3"/>
      <c r="D1735" s="4"/>
      <c r="E1735" s="4"/>
      <c r="F1735" s="4"/>
      <c r="G1735" s="18"/>
      <c r="H1735" s="18"/>
      <c r="I1735" s="18"/>
      <c r="J1735" s="18"/>
      <c r="K1735" s="18"/>
      <c r="L1735" s="18"/>
    </row>
    <row r="1736" spans="2:12" ht="12.75">
      <c r="B1736" s="4"/>
      <c r="C1736" s="3"/>
      <c r="D1736" s="4"/>
      <c r="E1736" s="4"/>
      <c r="F1736" s="4"/>
      <c r="G1736" s="18"/>
      <c r="H1736" s="18"/>
      <c r="I1736" s="18"/>
      <c r="J1736" s="18"/>
      <c r="K1736" s="18"/>
      <c r="L1736" s="18"/>
    </row>
    <row r="1737" spans="2:12" ht="12.75">
      <c r="B1737" s="4"/>
      <c r="C1737" s="3"/>
      <c r="D1737" s="4"/>
      <c r="E1737" s="4"/>
      <c r="F1737" s="4"/>
      <c r="G1737" s="18"/>
      <c r="H1737" s="18"/>
      <c r="I1737" s="18"/>
      <c r="J1737" s="18"/>
      <c r="K1737" s="18"/>
      <c r="L1737" s="18"/>
    </row>
    <row r="1738" spans="2:12" ht="12.75">
      <c r="B1738" s="4"/>
      <c r="C1738" s="3"/>
      <c r="D1738" s="4"/>
      <c r="E1738" s="4"/>
      <c r="F1738" s="4"/>
      <c r="G1738" s="18"/>
      <c r="H1738" s="18"/>
      <c r="I1738" s="18"/>
      <c r="J1738" s="18"/>
      <c r="K1738" s="18"/>
      <c r="L1738" s="18"/>
    </row>
    <row r="1739" spans="2:12" ht="12.75">
      <c r="B1739" s="4"/>
      <c r="C1739" s="3"/>
      <c r="D1739" s="4"/>
      <c r="E1739" s="4"/>
      <c r="F1739" s="4"/>
      <c r="G1739" s="18"/>
      <c r="H1739" s="18"/>
      <c r="I1739" s="18"/>
      <c r="J1739" s="18"/>
      <c r="K1739" s="18"/>
      <c r="L1739" s="18"/>
    </row>
    <row r="1740" spans="2:12" ht="12.75">
      <c r="B1740" s="4"/>
      <c r="C1740" s="3"/>
      <c r="D1740" s="4"/>
      <c r="E1740" s="4"/>
      <c r="F1740" s="4"/>
      <c r="G1740" s="18"/>
      <c r="H1740" s="18"/>
      <c r="I1740" s="18"/>
      <c r="J1740" s="18"/>
      <c r="K1740" s="18"/>
      <c r="L1740" s="18"/>
    </row>
    <row r="1741" spans="2:12" ht="12.75">
      <c r="B1741" s="4"/>
      <c r="C1741" s="3"/>
      <c r="D1741" s="4"/>
      <c r="E1741" s="4"/>
      <c r="F1741" s="4"/>
      <c r="G1741" s="18"/>
      <c r="H1741" s="18"/>
      <c r="I1741" s="18"/>
      <c r="J1741" s="18"/>
      <c r="K1741" s="18"/>
      <c r="L1741" s="18"/>
    </row>
    <row r="1742" spans="2:12" ht="12.75">
      <c r="B1742" s="4"/>
      <c r="C1742" s="3"/>
      <c r="D1742" s="4"/>
      <c r="E1742" s="4"/>
      <c r="F1742" s="4"/>
      <c r="G1742" s="18"/>
      <c r="H1742" s="18"/>
      <c r="I1742" s="18"/>
      <c r="J1742" s="18"/>
      <c r="K1742" s="18"/>
      <c r="L1742" s="18"/>
    </row>
    <row r="1743" spans="2:12" ht="12.75">
      <c r="B1743" s="4"/>
      <c r="C1743" s="3"/>
      <c r="D1743" s="4"/>
      <c r="E1743" s="4"/>
      <c r="F1743" s="4"/>
      <c r="G1743" s="18"/>
      <c r="H1743" s="18"/>
      <c r="I1743" s="18"/>
      <c r="J1743" s="18"/>
      <c r="K1743" s="18"/>
      <c r="L1743" s="18"/>
    </row>
    <row r="1744" spans="2:12" ht="12.75">
      <c r="B1744" s="4"/>
      <c r="C1744" s="3"/>
      <c r="D1744" s="4"/>
      <c r="E1744" s="4"/>
      <c r="F1744" s="4"/>
      <c r="G1744" s="18"/>
      <c r="H1744" s="18"/>
      <c r="I1744" s="18"/>
      <c r="J1744" s="18"/>
      <c r="K1744" s="18"/>
      <c r="L1744" s="18"/>
    </row>
    <row r="1745" spans="2:12" ht="12.75">
      <c r="B1745" s="4"/>
      <c r="C1745" s="3"/>
      <c r="D1745" s="4"/>
      <c r="E1745" s="4"/>
      <c r="F1745" s="4"/>
      <c r="G1745" s="18"/>
      <c r="H1745" s="18"/>
      <c r="I1745" s="18"/>
      <c r="J1745" s="18"/>
      <c r="K1745" s="18"/>
      <c r="L1745" s="18"/>
    </row>
    <row r="1746" spans="2:12" ht="12.75">
      <c r="B1746" s="4"/>
      <c r="C1746" s="3"/>
      <c r="D1746" s="4"/>
      <c r="E1746" s="4"/>
      <c r="F1746" s="4"/>
      <c r="G1746" s="18"/>
      <c r="H1746" s="18"/>
      <c r="I1746" s="18"/>
      <c r="J1746" s="18"/>
      <c r="K1746" s="18"/>
      <c r="L1746" s="18"/>
    </row>
    <row r="1747" spans="2:12" ht="12.75">
      <c r="B1747" s="4"/>
      <c r="C1747" s="3"/>
      <c r="D1747" s="4"/>
      <c r="E1747" s="4"/>
      <c r="F1747" s="4"/>
      <c r="G1747" s="18"/>
      <c r="H1747" s="18"/>
      <c r="I1747" s="18"/>
      <c r="J1747" s="18"/>
      <c r="K1747" s="18"/>
      <c r="L1747" s="18"/>
    </row>
    <row r="1748" spans="2:12" ht="12.75">
      <c r="B1748" s="4"/>
      <c r="C1748" s="3"/>
      <c r="D1748" s="4"/>
      <c r="E1748" s="4"/>
      <c r="F1748" s="4"/>
      <c r="G1748" s="18"/>
      <c r="H1748" s="18"/>
      <c r="I1748" s="18"/>
      <c r="J1748" s="18"/>
      <c r="K1748" s="18"/>
      <c r="L1748" s="18"/>
    </row>
    <row r="1749" spans="2:12" ht="12.75">
      <c r="B1749" s="4"/>
      <c r="C1749" s="3"/>
      <c r="D1749" s="4"/>
      <c r="E1749" s="4"/>
      <c r="F1749" s="4"/>
      <c r="G1749" s="18"/>
      <c r="H1749" s="18"/>
      <c r="I1749" s="18"/>
      <c r="J1749" s="18"/>
      <c r="K1749" s="18"/>
      <c r="L1749" s="18"/>
    </row>
    <row r="1750" spans="2:12" ht="12.75">
      <c r="B1750" s="4"/>
      <c r="C1750" s="3"/>
      <c r="D1750" s="4"/>
      <c r="E1750" s="4"/>
      <c r="F1750" s="4"/>
      <c r="G1750" s="18"/>
      <c r="H1750" s="18"/>
      <c r="I1750" s="18"/>
      <c r="J1750" s="18"/>
      <c r="K1750" s="18"/>
      <c r="L1750" s="18"/>
    </row>
    <row r="1751" spans="2:12" ht="12.75">
      <c r="B1751" s="4"/>
      <c r="C1751" s="3"/>
      <c r="D1751" s="4"/>
      <c r="E1751" s="4"/>
      <c r="F1751" s="4"/>
      <c r="G1751" s="18"/>
      <c r="H1751" s="18"/>
      <c r="I1751" s="18"/>
      <c r="J1751" s="18"/>
      <c r="K1751" s="18"/>
      <c r="L1751" s="18"/>
    </row>
    <row r="1752" spans="2:12" ht="12.75">
      <c r="B1752" s="4"/>
      <c r="C1752" s="3"/>
      <c r="D1752" s="4"/>
      <c r="E1752" s="4"/>
      <c r="F1752" s="4"/>
      <c r="G1752" s="18"/>
      <c r="H1752" s="18"/>
      <c r="I1752" s="18"/>
      <c r="J1752" s="18"/>
      <c r="K1752" s="18"/>
      <c r="L1752" s="18"/>
    </row>
    <row r="1753" spans="2:12" ht="12.75">
      <c r="B1753" s="4"/>
      <c r="C1753" s="3"/>
      <c r="D1753" s="4"/>
      <c r="E1753" s="4"/>
      <c r="F1753" s="4"/>
      <c r="G1753" s="18"/>
      <c r="H1753" s="18"/>
      <c r="I1753" s="18"/>
      <c r="J1753" s="18"/>
      <c r="K1753" s="18"/>
      <c r="L1753" s="18"/>
    </row>
    <row r="1754" spans="2:12" ht="12.75">
      <c r="B1754" s="4"/>
      <c r="C1754" s="3"/>
      <c r="D1754" s="4"/>
      <c r="E1754" s="4"/>
      <c r="F1754" s="4"/>
      <c r="G1754" s="18"/>
      <c r="H1754" s="18"/>
      <c r="I1754" s="18"/>
      <c r="J1754" s="18"/>
      <c r="K1754" s="18"/>
      <c r="L1754" s="18"/>
    </row>
    <row r="1755" spans="2:12" ht="12.75">
      <c r="B1755" s="4"/>
      <c r="C1755" s="3"/>
      <c r="D1755" s="4"/>
      <c r="E1755" s="4"/>
      <c r="F1755" s="4"/>
      <c r="G1755" s="18"/>
      <c r="H1755" s="18"/>
      <c r="I1755" s="18"/>
      <c r="J1755" s="18"/>
      <c r="K1755" s="18"/>
      <c r="L1755" s="18"/>
    </row>
    <row r="1756" spans="2:12" ht="12.75">
      <c r="B1756" s="4"/>
      <c r="C1756" s="3"/>
      <c r="D1756" s="4"/>
      <c r="E1756" s="4"/>
      <c r="F1756" s="4"/>
      <c r="G1756" s="18"/>
      <c r="H1756" s="18"/>
      <c r="I1756" s="18"/>
      <c r="J1756" s="18"/>
      <c r="K1756" s="18"/>
      <c r="L1756" s="18"/>
    </row>
    <row r="1757" spans="2:12" ht="12.75">
      <c r="B1757" s="4"/>
      <c r="C1757" s="3"/>
      <c r="D1757" s="4"/>
      <c r="E1757" s="4"/>
      <c r="F1757" s="4"/>
      <c r="G1757" s="18"/>
      <c r="H1757" s="18"/>
      <c r="I1757" s="18"/>
      <c r="J1757" s="18"/>
      <c r="K1757" s="18"/>
      <c r="L1757" s="18"/>
    </row>
    <row r="1758" spans="2:12" ht="12.75">
      <c r="B1758" s="4"/>
      <c r="C1758" s="3"/>
      <c r="D1758" s="4"/>
      <c r="E1758" s="4"/>
      <c r="F1758" s="4"/>
      <c r="G1758" s="18"/>
      <c r="H1758" s="18"/>
      <c r="I1758" s="18"/>
      <c r="J1758" s="18"/>
      <c r="K1758" s="18"/>
      <c r="L1758" s="18"/>
    </row>
    <row r="1759" spans="2:12" ht="12.75">
      <c r="B1759" s="4"/>
      <c r="C1759" s="3"/>
      <c r="D1759" s="4"/>
      <c r="E1759" s="4"/>
      <c r="F1759" s="4"/>
      <c r="G1759" s="18"/>
      <c r="H1759" s="18"/>
      <c r="I1759" s="18"/>
      <c r="J1759" s="18"/>
      <c r="K1759" s="18"/>
      <c r="L1759" s="18"/>
    </row>
    <row r="1760" spans="2:12" ht="12.75">
      <c r="B1760" s="4"/>
      <c r="C1760" s="3"/>
      <c r="D1760" s="4"/>
      <c r="E1760" s="4"/>
      <c r="F1760" s="4"/>
      <c r="G1760" s="18"/>
      <c r="H1760" s="18"/>
      <c r="I1760" s="18"/>
      <c r="J1760" s="18"/>
      <c r="K1760" s="18"/>
      <c r="L1760" s="18"/>
    </row>
    <row r="1761" spans="2:12" ht="12.75">
      <c r="B1761" s="4"/>
      <c r="C1761" s="3"/>
      <c r="D1761" s="4"/>
      <c r="E1761" s="4"/>
      <c r="F1761" s="4"/>
      <c r="G1761" s="18"/>
      <c r="H1761" s="18"/>
      <c r="I1761" s="18"/>
      <c r="J1761" s="18"/>
      <c r="K1761" s="18"/>
      <c r="L1761" s="18"/>
    </row>
    <row r="1762" spans="2:12" ht="12.75">
      <c r="B1762" s="4"/>
      <c r="C1762" s="3"/>
      <c r="D1762" s="4"/>
      <c r="E1762" s="4"/>
      <c r="F1762" s="4"/>
      <c r="G1762" s="18"/>
      <c r="H1762" s="18"/>
      <c r="I1762" s="18"/>
      <c r="J1762" s="18"/>
      <c r="K1762" s="18"/>
      <c r="L1762" s="18"/>
    </row>
    <row r="1763" spans="2:12" ht="12.75">
      <c r="B1763" s="4"/>
      <c r="C1763" s="3"/>
      <c r="D1763" s="4"/>
      <c r="E1763" s="4"/>
      <c r="F1763" s="4"/>
      <c r="G1763" s="18"/>
      <c r="H1763" s="18"/>
      <c r="I1763" s="18"/>
      <c r="J1763" s="18"/>
      <c r="K1763" s="18"/>
      <c r="L1763" s="18"/>
    </row>
    <row r="1764" spans="2:12" ht="12.75">
      <c r="B1764" s="4"/>
      <c r="C1764" s="3"/>
      <c r="D1764" s="4"/>
      <c r="E1764" s="4"/>
      <c r="F1764" s="4"/>
      <c r="G1764" s="18"/>
      <c r="H1764" s="18"/>
      <c r="I1764" s="18"/>
      <c r="J1764" s="18"/>
      <c r="K1764" s="18"/>
      <c r="L1764" s="18"/>
    </row>
    <row r="1765" spans="2:12" ht="12.75">
      <c r="B1765" s="4"/>
      <c r="C1765" s="3"/>
      <c r="D1765" s="4"/>
      <c r="E1765" s="4"/>
      <c r="F1765" s="4"/>
      <c r="G1765" s="18"/>
      <c r="H1765" s="18"/>
      <c r="I1765" s="18"/>
      <c r="J1765" s="18"/>
      <c r="K1765" s="18"/>
      <c r="L1765" s="18"/>
    </row>
    <row r="1766" spans="2:12" ht="12.75">
      <c r="B1766" s="4"/>
      <c r="C1766" s="3"/>
      <c r="D1766" s="4"/>
      <c r="E1766" s="4"/>
      <c r="F1766" s="4"/>
      <c r="G1766" s="18"/>
      <c r="H1766" s="18"/>
      <c r="I1766" s="18"/>
      <c r="J1766" s="18"/>
      <c r="K1766" s="18"/>
      <c r="L1766" s="18"/>
    </row>
    <row r="1767" spans="2:12" ht="12.75">
      <c r="B1767" s="4"/>
      <c r="C1767" s="3"/>
      <c r="D1767" s="4"/>
      <c r="E1767" s="4"/>
      <c r="F1767" s="4"/>
      <c r="G1767" s="18"/>
      <c r="H1767" s="18"/>
      <c r="I1767" s="18"/>
      <c r="J1767" s="18"/>
      <c r="K1767" s="18"/>
      <c r="L1767" s="18"/>
    </row>
    <row r="1768" spans="2:12" ht="12.75">
      <c r="B1768" s="4"/>
      <c r="C1768" s="3"/>
      <c r="D1768" s="4"/>
      <c r="E1768" s="4"/>
      <c r="F1768" s="4"/>
      <c r="G1768" s="18"/>
      <c r="H1768" s="18"/>
      <c r="I1768" s="18"/>
      <c r="J1768" s="18"/>
      <c r="K1768" s="18"/>
      <c r="L1768" s="18"/>
    </row>
    <row r="1769" spans="2:12" ht="12.75">
      <c r="B1769" s="4"/>
      <c r="C1769" s="3"/>
      <c r="D1769" s="4"/>
      <c r="E1769" s="4"/>
      <c r="F1769" s="4"/>
      <c r="G1769" s="18"/>
      <c r="H1769" s="18"/>
      <c r="I1769" s="18"/>
      <c r="J1769" s="18"/>
      <c r="K1769" s="18"/>
      <c r="L1769" s="18"/>
    </row>
    <row r="1770" spans="2:12" ht="12.75">
      <c r="B1770" s="4"/>
      <c r="C1770" s="3"/>
      <c r="D1770" s="4"/>
      <c r="E1770" s="4"/>
      <c r="F1770" s="4"/>
      <c r="G1770" s="18"/>
      <c r="H1770" s="18"/>
      <c r="I1770" s="18"/>
      <c r="J1770" s="18"/>
      <c r="K1770" s="18"/>
      <c r="L1770" s="18"/>
    </row>
    <row r="1771" spans="2:12" ht="12.75">
      <c r="B1771" s="4"/>
      <c r="C1771" s="3"/>
      <c r="D1771" s="4"/>
      <c r="E1771" s="4"/>
      <c r="F1771" s="4"/>
      <c r="G1771" s="18"/>
      <c r="H1771" s="18"/>
      <c r="I1771" s="18"/>
      <c r="J1771" s="18"/>
      <c r="K1771" s="18"/>
      <c r="L1771" s="18"/>
    </row>
    <row r="1772" spans="2:12" ht="12.75">
      <c r="B1772" s="4"/>
      <c r="C1772" s="3"/>
      <c r="D1772" s="4"/>
      <c r="E1772" s="4"/>
      <c r="F1772" s="4"/>
      <c r="G1772" s="18"/>
      <c r="H1772" s="18"/>
      <c r="I1772" s="18"/>
      <c r="J1772" s="18"/>
      <c r="K1772" s="18"/>
      <c r="L1772" s="18"/>
    </row>
    <row r="1773" spans="2:12" ht="12.75">
      <c r="B1773" s="4"/>
      <c r="C1773" s="3"/>
      <c r="D1773" s="4"/>
      <c r="E1773" s="4"/>
      <c r="F1773" s="4"/>
      <c r="G1773" s="18"/>
      <c r="H1773" s="18"/>
      <c r="I1773" s="18"/>
      <c r="J1773" s="18"/>
      <c r="K1773" s="18"/>
      <c r="L1773" s="18"/>
    </row>
    <row r="1774" spans="2:12" ht="12.75">
      <c r="B1774" s="4"/>
      <c r="C1774" s="3"/>
      <c r="D1774" s="4"/>
      <c r="E1774" s="4"/>
      <c r="F1774" s="4"/>
      <c r="G1774" s="18"/>
      <c r="H1774" s="18"/>
      <c r="I1774" s="18"/>
      <c r="J1774" s="18"/>
      <c r="K1774" s="18"/>
      <c r="L1774" s="18"/>
    </row>
    <row r="1775" spans="2:12" ht="12.75">
      <c r="B1775" s="4"/>
      <c r="C1775" s="3"/>
      <c r="D1775" s="4"/>
      <c r="E1775" s="4"/>
      <c r="F1775" s="4"/>
      <c r="G1775" s="18"/>
      <c r="H1775" s="18"/>
      <c r="I1775" s="18"/>
      <c r="J1775" s="18"/>
      <c r="K1775" s="18"/>
      <c r="L1775" s="18"/>
    </row>
    <row r="1776" spans="2:12" ht="12.75">
      <c r="B1776" s="4"/>
      <c r="C1776" s="3"/>
      <c r="D1776" s="4"/>
      <c r="E1776" s="4"/>
      <c r="F1776" s="4"/>
      <c r="G1776" s="18"/>
      <c r="H1776" s="18"/>
      <c r="I1776" s="18"/>
      <c r="J1776" s="18"/>
      <c r="K1776" s="18"/>
      <c r="L1776" s="18"/>
    </row>
    <row r="1777" spans="2:12" ht="12.75">
      <c r="B1777" s="4"/>
      <c r="C1777" s="3"/>
      <c r="D1777" s="4"/>
      <c r="E1777" s="4"/>
      <c r="F1777" s="4"/>
      <c r="G1777" s="18"/>
      <c r="H1777" s="18"/>
      <c r="I1777" s="18"/>
      <c r="J1777" s="18"/>
      <c r="K1777" s="18"/>
      <c r="L1777" s="18"/>
    </row>
    <row r="1778" spans="2:12" ht="12.75">
      <c r="B1778" s="4"/>
      <c r="C1778" s="3"/>
      <c r="D1778" s="4"/>
      <c r="E1778" s="4"/>
      <c r="F1778" s="4"/>
      <c r="G1778" s="18"/>
      <c r="H1778" s="18"/>
      <c r="I1778" s="18"/>
      <c r="J1778" s="18"/>
      <c r="K1778" s="18"/>
      <c r="L1778" s="18"/>
    </row>
    <row r="1779" spans="2:12" ht="12.75">
      <c r="B1779" s="4"/>
      <c r="C1779" s="3"/>
      <c r="D1779" s="4"/>
      <c r="E1779" s="4"/>
      <c r="F1779" s="4"/>
      <c r="G1779" s="18"/>
      <c r="H1779" s="18"/>
      <c r="I1779" s="18"/>
      <c r="J1779" s="18"/>
      <c r="K1779" s="18"/>
      <c r="L1779" s="18"/>
    </row>
    <row r="1780" spans="2:12" ht="12.75">
      <c r="B1780" s="4"/>
      <c r="C1780" s="3"/>
      <c r="D1780" s="4"/>
      <c r="E1780" s="4"/>
      <c r="F1780" s="4"/>
      <c r="G1780" s="18"/>
      <c r="H1780" s="18"/>
      <c r="I1780" s="18"/>
      <c r="J1780" s="18"/>
      <c r="K1780" s="18"/>
      <c r="L1780" s="18"/>
    </row>
    <row r="1781" spans="2:12" ht="12.75">
      <c r="B1781" s="4"/>
      <c r="C1781" s="3"/>
      <c r="D1781" s="4"/>
      <c r="E1781" s="4"/>
      <c r="F1781" s="4"/>
      <c r="G1781" s="18"/>
      <c r="H1781" s="18"/>
      <c r="I1781" s="18"/>
      <c r="J1781" s="18"/>
      <c r="K1781" s="18"/>
      <c r="L1781" s="18"/>
    </row>
    <row r="1782" spans="2:12" ht="12.75">
      <c r="B1782" s="4"/>
      <c r="C1782" s="3"/>
      <c r="D1782" s="4"/>
      <c r="E1782" s="4"/>
      <c r="F1782" s="4"/>
      <c r="G1782" s="18"/>
      <c r="H1782" s="18"/>
      <c r="I1782" s="18"/>
      <c r="J1782" s="18"/>
      <c r="K1782" s="18"/>
      <c r="L1782" s="18"/>
    </row>
    <row r="1783" spans="2:12" ht="12.75">
      <c r="B1783" s="4"/>
      <c r="C1783" s="3"/>
      <c r="D1783" s="4"/>
      <c r="E1783" s="4"/>
      <c r="F1783" s="4"/>
      <c r="G1783" s="18"/>
      <c r="H1783" s="18"/>
      <c r="I1783" s="18"/>
      <c r="J1783" s="18"/>
      <c r="K1783" s="18"/>
      <c r="L1783" s="18"/>
    </row>
    <row r="1784" spans="2:12" ht="12.75">
      <c r="B1784" s="4"/>
      <c r="C1784" s="3"/>
      <c r="D1784" s="4"/>
      <c r="E1784" s="4"/>
      <c r="F1784" s="4"/>
      <c r="G1784" s="18"/>
      <c r="H1784" s="18"/>
      <c r="I1784" s="18"/>
      <c r="J1784" s="18"/>
      <c r="K1784" s="18"/>
      <c r="L1784" s="18"/>
    </row>
    <row r="1785" spans="2:12" ht="12.75">
      <c r="B1785" s="4"/>
      <c r="C1785" s="3"/>
      <c r="D1785" s="4"/>
      <c r="E1785" s="4"/>
      <c r="F1785" s="4"/>
      <c r="G1785" s="18"/>
      <c r="H1785" s="18"/>
      <c r="I1785" s="18"/>
      <c r="J1785" s="18"/>
      <c r="K1785" s="18"/>
      <c r="L1785" s="18"/>
    </row>
    <row r="1786" spans="2:12" ht="12.75">
      <c r="B1786" s="4"/>
      <c r="C1786" s="3"/>
      <c r="D1786" s="4"/>
      <c r="E1786" s="4"/>
      <c r="F1786" s="4"/>
      <c r="G1786" s="18"/>
      <c r="H1786" s="18"/>
      <c r="I1786" s="18"/>
      <c r="J1786" s="18"/>
      <c r="K1786" s="18"/>
      <c r="L1786" s="18"/>
    </row>
    <row r="1787" spans="2:12" ht="12.75">
      <c r="B1787" s="4"/>
      <c r="C1787" s="3"/>
      <c r="D1787" s="4"/>
      <c r="E1787" s="4"/>
      <c r="F1787" s="4"/>
      <c r="G1787" s="18"/>
      <c r="H1787" s="18"/>
      <c r="I1787" s="18"/>
      <c r="J1787" s="18"/>
      <c r="K1787" s="18"/>
      <c r="L1787" s="18"/>
    </row>
    <row r="1788" spans="2:12" ht="12.75">
      <c r="B1788" s="4"/>
      <c r="C1788" s="3"/>
      <c r="D1788" s="4"/>
      <c r="E1788" s="4"/>
      <c r="F1788" s="4"/>
      <c r="G1788" s="18"/>
      <c r="H1788" s="18"/>
      <c r="I1788" s="18"/>
      <c r="J1788" s="18"/>
      <c r="K1788" s="18"/>
      <c r="L1788" s="18"/>
    </row>
    <row r="1789" spans="2:12" ht="12.75">
      <c r="B1789" s="4"/>
      <c r="C1789" s="3"/>
      <c r="D1789" s="4"/>
      <c r="E1789" s="4"/>
      <c r="F1789" s="4"/>
      <c r="G1789" s="18"/>
      <c r="H1789" s="18"/>
      <c r="I1789" s="18"/>
      <c r="J1789" s="18"/>
      <c r="K1789" s="18"/>
      <c r="L1789" s="18"/>
    </row>
    <row r="1790" spans="2:12" ht="12.75">
      <c r="B1790" s="4"/>
      <c r="C1790" s="3"/>
      <c r="D1790" s="4"/>
      <c r="E1790" s="4"/>
      <c r="F1790" s="4"/>
      <c r="G1790" s="18"/>
      <c r="H1790" s="18"/>
      <c r="I1790" s="18"/>
      <c r="J1790" s="18"/>
      <c r="K1790" s="18"/>
      <c r="L1790" s="18"/>
    </row>
    <row r="1791" spans="2:12" ht="12.75">
      <c r="B1791" s="4"/>
      <c r="C1791" s="3"/>
      <c r="D1791" s="4"/>
      <c r="E1791" s="4"/>
      <c r="F1791" s="4"/>
      <c r="G1791" s="18"/>
      <c r="H1791" s="18"/>
      <c r="I1791" s="18"/>
      <c r="J1791" s="18"/>
      <c r="K1791" s="18"/>
      <c r="L1791" s="18"/>
    </row>
    <row r="1792" spans="2:12" ht="12.75">
      <c r="B1792" s="4"/>
      <c r="C1792" s="3"/>
      <c r="D1792" s="4"/>
      <c r="E1792" s="4"/>
      <c r="F1792" s="4"/>
      <c r="G1792" s="18"/>
      <c r="H1792" s="18"/>
      <c r="I1792" s="18"/>
      <c r="J1792" s="18"/>
      <c r="K1792" s="18"/>
      <c r="L1792" s="18"/>
    </row>
    <row r="1793" spans="2:12" ht="12.75">
      <c r="B1793" s="4"/>
      <c r="C1793" s="3"/>
      <c r="D1793" s="4"/>
      <c r="E1793" s="4"/>
      <c r="F1793" s="4"/>
      <c r="G1793" s="18"/>
      <c r="H1793" s="18"/>
      <c r="I1793" s="18"/>
      <c r="J1793" s="18"/>
      <c r="K1793" s="18"/>
      <c r="L1793" s="18"/>
    </row>
    <row r="1794" spans="2:12" ht="12.75">
      <c r="B1794" s="4"/>
      <c r="C1794" s="3"/>
      <c r="D1794" s="4"/>
      <c r="E1794" s="4"/>
      <c r="F1794" s="4"/>
      <c r="G1794" s="18"/>
      <c r="H1794" s="18"/>
      <c r="I1794" s="18"/>
      <c r="J1794" s="18"/>
      <c r="K1794" s="18"/>
      <c r="L1794" s="18"/>
    </row>
    <row r="1795" spans="2:12" ht="12.75">
      <c r="B1795" s="4"/>
      <c r="C1795" s="3"/>
      <c r="D1795" s="4"/>
      <c r="E1795" s="4"/>
      <c r="F1795" s="4"/>
      <c r="G1795" s="18"/>
      <c r="H1795" s="18"/>
      <c r="I1795" s="18"/>
      <c r="J1795" s="18"/>
      <c r="K1795" s="18"/>
      <c r="L1795" s="18"/>
    </row>
    <row r="1796" spans="2:12" ht="12.75">
      <c r="B1796" s="4"/>
      <c r="C1796" s="3"/>
      <c r="D1796" s="4"/>
      <c r="E1796" s="4"/>
      <c r="F1796" s="4"/>
      <c r="G1796" s="18"/>
      <c r="H1796" s="18"/>
      <c r="I1796" s="18"/>
      <c r="J1796" s="18"/>
      <c r="K1796" s="18"/>
      <c r="L1796" s="18"/>
    </row>
    <row r="1797" spans="2:12" ht="12.75">
      <c r="B1797" s="4"/>
      <c r="C1797" s="3"/>
      <c r="D1797" s="4"/>
      <c r="E1797" s="4"/>
      <c r="F1797" s="4"/>
      <c r="G1797" s="18"/>
      <c r="H1797" s="18"/>
      <c r="I1797" s="18"/>
      <c r="J1797" s="18"/>
      <c r="K1797" s="18"/>
      <c r="L1797" s="18"/>
    </row>
    <row r="1798" spans="2:12" ht="12.75">
      <c r="B1798" s="4"/>
      <c r="C1798" s="3"/>
      <c r="D1798" s="4"/>
      <c r="E1798" s="4"/>
      <c r="F1798" s="4"/>
      <c r="G1798" s="18"/>
      <c r="H1798" s="18"/>
      <c r="I1798" s="18"/>
      <c r="J1798" s="18"/>
      <c r="K1798" s="18"/>
      <c r="L1798" s="18"/>
    </row>
    <row r="1799" spans="2:12" ht="12.75">
      <c r="B1799" s="4"/>
      <c r="C1799" s="3"/>
      <c r="D1799" s="4"/>
      <c r="E1799" s="4"/>
      <c r="F1799" s="4"/>
      <c r="G1799" s="18"/>
      <c r="H1799" s="18"/>
      <c r="I1799" s="18"/>
      <c r="J1799" s="18"/>
      <c r="K1799" s="18"/>
      <c r="L1799" s="18"/>
    </row>
    <row r="1800" spans="2:12" ht="12.75">
      <c r="B1800" s="4"/>
      <c r="C1800" s="3"/>
      <c r="D1800" s="4"/>
      <c r="E1800" s="4"/>
      <c r="F1800" s="4"/>
      <c r="G1800" s="18"/>
      <c r="H1800" s="18"/>
      <c r="I1800" s="18"/>
      <c r="J1800" s="18"/>
      <c r="K1800" s="18"/>
      <c r="L1800" s="18"/>
    </row>
    <row r="1801" spans="2:12" ht="12.75">
      <c r="B1801" s="4"/>
      <c r="C1801" s="3"/>
      <c r="D1801" s="4"/>
      <c r="E1801" s="4"/>
      <c r="F1801" s="4"/>
      <c r="G1801" s="18"/>
      <c r="H1801" s="18"/>
      <c r="I1801" s="18"/>
      <c r="J1801" s="18"/>
      <c r="K1801" s="18"/>
      <c r="L1801" s="18"/>
    </row>
    <row r="1802" spans="2:12" ht="12.75">
      <c r="B1802" s="4"/>
      <c r="C1802" s="3"/>
      <c r="D1802" s="4"/>
      <c r="E1802" s="4"/>
      <c r="F1802" s="4"/>
      <c r="G1802" s="18"/>
      <c r="H1802" s="18"/>
      <c r="I1802" s="18"/>
      <c r="J1802" s="18"/>
      <c r="K1802" s="18"/>
      <c r="L1802" s="18"/>
    </row>
    <row r="1803" spans="2:12" ht="12.75">
      <c r="B1803" s="4"/>
      <c r="C1803" s="3"/>
      <c r="D1803" s="4"/>
      <c r="E1803" s="4"/>
      <c r="F1803" s="4"/>
      <c r="G1803" s="18"/>
      <c r="H1803" s="18"/>
      <c r="I1803" s="18"/>
      <c r="J1803" s="18"/>
      <c r="K1803" s="18"/>
      <c r="L1803" s="18"/>
    </row>
    <row r="1804" spans="2:12" ht="12.75">
      <c r="B1804" s="4"/>
      <c r="C1804" s="3"/>
      <c r="D1804" s="4"/>
      <c r="E1804" s="4"/>
      <c r="F1804" s="4"/>
      <c r="G1804" s="18"/>
      <c r="H1804" s="18"/>
      <c r="I1804" s="18"/>
      <c r="J1804" s="18"/>
      <c r="K1804" s="18"/>
      <c r="L1804" s="18"/>
    </row>
    <row r="1805" spans="2:12" ht="12.75">
      <c r="B1805" s="4"/>
      <c r="C1805" s="3"/>
      <c r="D1805" s="4"/>
      <c r="E1805" s="4"/>
      <c r="F1805" s="4"/>
      <c r="G1805" s="18"/>
      <c r="H1805" s="18"/>
      <c r="I1805" s="18"/>
      <c r="J1805" s="18"/>
      <c r="K1805" s="18"/>
      <c r="L1805" s="18"/>
    </row>
    <row r="1806" spans="2:12" ht="12.75">
      <c r="B1806" s="4"/>
      <c r="C1806" s="3"/>
      <c r="D1806" s="4"/>
      <c r="E1806" s="4"/>
      <c r="F1806" s="4"/>
      <c r="G1806" s="18"/>
      <c r="H1806" s="18"/>
      <c r="I1806" s="18"/>
      <c r="J1806" s="18"/>
      <c r="K1806" s="18"/>
      <c r="L1806" s="18"/>
    </row>
    <row r="1807" spans="2:12" ht="12.75">
      <c r="B1807" s="4"/>
      <c r="C1807" s="3"/>
      <c r="D1807" s="4"/>
      <c r="E1807" s="4"/>
      <c r="F1807" s="4"/>
      <c r="G1807" s="18"/>
      <c r="H1807" s="18"/>
      <c r="I1807" s="18"/>
      <c r="J1807" s="18"/>
      <c r="K1807" s="18"/>
      <c r="L1807" s="18"/>
    </row>
    <row r="1808" spans="2:12" ht="12.75">
      <c r="B1808" s="4"/>
      <c r="C1808" s="3"/>
      <c r="D1808" s="4"/>
      <c r="E1808" s="4"/>
      <c r="F1808" s="4"/>
      <c r="G1808" s="18"/>
      <c r="H1808" s="18"/>
      <c r="I1808" s="18"/>
      <c r="J1808" s="18"/>
      <c r="K1808" s="18"/>
      <c r="L1808" s="18"/>
    </row>
    <row r="1809" spans="2:12" ht="12.75">
      <c r="B1809" s="4"/>
      <c r="C1809" s="3"/>
      <c r="D1809" s="4"/>
      <c r="E1809" s="4"/>
      <c r="F1809" s="4"/>
      <c r="G1809" s="18"/>
      <c r="H1809" s="18"/>
      <c r="I1809" s="18"/>
      <c r="J1809" s="18"/>
      <c r="K1809" s="18"/>
      <c r="L1809" s="18"/>
    </row>
    <row r="1810" spans="2:12" ht="12.75">
      <c r="B1810" s="4"/>
      <c r="C1810" s="3"/>
      <c r="D1810" s="4"/>
      <c r="E1810" s="4"/>
      <c r="F1810" s="4"/>
      <c r="G1810" s="18"/>
      <c r="H1810" s="18"/>
      <c r="I1810" s="18"/>
      <c r="J1810" s="18"/>
      <c r="K1810" s="18"/>
      <c r="L1810" s="18"/>
    </row>
    <row r="1811" spans="2:12" ht="12.75">
      <c r="B1811" s="4"/>
      <c r="C1811" s="3"/>
      <c r="D1811" s="4"/>
      <c r="E1811" s="4"/>
      <c r="F1811" s="4"/>
      <c r="G1811" s="18"/>
      <c r="H1811" s="18"/>
      <c r="I1811" s="18"/>
      <c r="J1811" s="18"/>
      <c r="K1811" s="18"/>
      <c r="L1811" s="18"/>
    </row>
    <row r="1812" spans="2:12" ht="12.75">
      <c r="B1812" s="4"/>
      <c r="C1812" s="3"/>
      <c r="D1812" s="4"/>
      <c r="E1812" s="4"/>
      <c r="F1812" s="4"/>
      <c r="G1812" s="18"/>
      <c r="H1812" s="18"/>
      <c r="I1812" s="18"/>
      <c r="J1812" s="18"/>
      <c r="K1812" s="18"/>
      <c r="L1812" s="18"/>
    </row>
    <row r="1813" spans="2:12" ht="12.75">
      <c r="B1813" s="4"/>
      <c r="C1813" s="3"/>
      <c r="D1813" s="4"/>
      <c r="E1813" s="4"/>
      <c r="F1813" s="4"/>
      <c r="G1813" s="18"/>
      <c r="H1813" s="18"/>
      <c r="I1813" s="18"/>
      <c r="J1813" s="18"/>
      <c r="K1813" s="18"/>
      <c r="L1813" s="18"/>
    </row>
    <row r="1814" spans="2:12" ht="12.75">
      <c r="B1814" s="4"/>
      <c r="C1814" s="3"/>
      <c r="D1814" s="4"/>
      <c r="E1814" s="4"/>
      <c r="F1814" s="4"/>
      <c r="G1814" s="18"/>
      <c r="H1814" s="18"/>
      <c r="I1814" s="18"/>
      <c r="J1814" s="18"/>
      <c r="K1814" s="18"/>
      <c r="L1814" s="18"/>
    </row>
    <row r="1815" spans="2:12" ht="12.75">
      <c r="B1815" s="4"/>
      <c r="C1815" s="3"/>
      <c r="D1815" s="4"/>
      <c r="E1815" s="4"/>
      <c r="F1815" s="4"/>
      <c r="G1815" s="18"/>
      <c r="H1815" s="18"/>
      <c r="I1815" s="18"/>
      <c r="J1815" s="18"/>
      <c r="K1815" s="18"/>
      <c r="L1815" s="18"/>
    </row>
    <row r="1816" spans="2:12" ht="12.75">
      <c r="B1816" s="4"/>
      <c r="C1816" s="3"/>
      <c r="D1816" s="4"/>
      <c r="E1816" s="4"/>
      <c r="F1816" s="4"/>
      <c r="G1816" s="18"/>
      <c r="H1816" s="18"/>
      <c r="I1816" s="18"/>
      <c r="J1816" s="18"/>
      <c r="K1816" s="18"/>
      <c r="L1816" s="18"/>
    </row>
    <row r="1817" spans="2:12" ht="12.75">
      <c r="B1817" s="4"/>
      <c r="C1817" s="3"/>
      <c r="D1817" s="4"/>
      <c r="E1817" s="4"/>
      <c r="F1817" s="4"/>
      <c r="G1817" s="18"/>
      <c r="H1817" s="18"/>
      <c r="I1817" s="18"/>
      <c r="J1817" s="18"/>
      <c r="K1817" s="18"/>
      <c r="L1817" s="18"/>
    </row>
    <row r="1818" spans="2:12" ht="12.75">
      <c r="B1818" s="4"/>
      <c r="C1818" s="3"/>
      <c r="D1818" s="4"/>
      <c r="E1818" s="4"/>
      <c r="F1818" s="4"/>
      <c r="G1818" s="18"/>
      <c r="H1818" s="18"/>
      <c r="I1818" s="18"/>
      <c r="J1818" s="18"/>
      <c r="K1818" s="18"/>
      <c r="L1818" s="18"/>
    </row>
    <row r="1819" spans="2:12" ht="12.75">
      <c r="B1819" s="4"/>
      <c r="C1819" s="3"/>
      <c r="D1819" s="4"/>
      <c r="E1819" s="4"/>
      <c r="F1819" s="4"/>
      <c r="G1819" s="18"/>
      <c r="H1819" s="18"/>
      <c r="I1819" s="18"/>
      <c r="J1819" s="18"/>
      <c r="K1819" s="18"/>
      <c r="L1819" s="18"/>
    </row>
    <row r="1820" spans="2:12" ht="12.75">
      <c r="B1820" s="4"/>
      <c r="C1820" s="3"/>
      <c r="D1820" s="4"/>
      <c r="E1820" s="4"/>
      <c r="F1820" s="4"/>
      <c r="G1820" s="18"/>
      <c r="H1820" s="18"/>
      <c r="I1820" s="18"/>
      <c r="J1820" s="18"/>
      <c r="K1820" s="18"/>
      <c r="L1820" s="18"/>
    </row>
    <row r="1821" spans="2:12" ht="12.75">
      <c r="B1821" s="4"/>
      <c r="C1821" s="3"/>
      <c r="D1821" s="4"/>
      <c r="E1821" s="4"/>
      <c r="F1821" s="4"/>
      <c r="G1821" s="18"/>
      <c r="H1821" s="18"/>
      <c r="I1821" s="18"/>
      <c r="J1821" s="18"/>
      <c r="K1821" s="18"/>
      <c r="L1821" s="18"/>
    </row>
    <row r="1822" spans="2:12" ht="12.75">
      <c r="B1822" s="4"/>
      <c r="C1822" s="3"/>
      <c r="D1822" s="4"/>
      <c r="E1822" s="4"/>
      <c r="F1822" s="4"/>
      <c r="G1822" s="18"/>
      <c r="H1822" s="18"/>
      <c r="I1822" s="18"/>
      <c r="J1822" s="18"/>
      <c r="K1822" s="18"/>
      <c r="L1822" s="18"/>
    </row>
    <row r="1823" spans="2:12" ht="12.75">
      <c r="B1823" s="4"/>
      <c r="C1823" s="3"/>
      <c r="D1823" s="4"/>
      <c r="E1823" s="4"/>
      <c r="F1823" s="4"/>
      <c r="G1823" s="18"/>
      <c r="H1823" s="18"/>
      <c r="I1823" s="18"/>
      <c r="J1823" s="18"/>
      <c r="K1823" s="18"/>
      <c r="L1823" s="18"/>
    </row>
    <row r="1824" spans="2:12" ht="12.75">
      <c r="B1824" s="4"/>
      <c r="C1824" s="3"/>
      <c r="D1824" s="4"/>
      <c r="E1824" s="4"/>
      <c r="F1824" s="4"/>
      <c r="G1824" s="18"/>
      <c r="H1824" s="18"/>
      <c r="I1824" s="18"/>
      <c r="J1824" s="18"/>
      <c r="K1824" s="18"/>
      <c r="L1824" s="18"/>
    </row>
    <row r="1825" spans="2:12" ht="12.75">
      <c r="B1825" s="4"/>
      <c r="C1825" s="3"/>
      <c r="D1825" s="4"/>
      <c r="E1825" s="4"/>
      <c r="F1825" s="4"/>
      <c r="G1825" s="18"/>
      <c r="H1825" s="18"/>
      <c r="I1825" s="18"/>
      <c r="J1825" s="18"/>
      <c r="K1825" s="18"/>
      <c r="L1825" s="18"/>
    </row>
    <row r="1826" spans="2:12" ht="12.75">
      <c r="B1826" s="4"/>
      <c r="C1826" s="3"/>
      <c r="D1826" s="4"/>
      <c r="E1826" s="4"/>
      <c r="F1826" s="4"/>
      <c r="G1826" s="18"/>
      <c r="H1826" s="18"/>
      <c r="I1826" s="18"/>
      <c r="J1826" s="18"/>
      <c r="K1826" s="18"/>
      <c r="L1826" s="18"/>
    </row>
    <row r="1827" spans="2:12" ht="12.75">
      <c r="B1827" s="4"/>
      <c r="C1827" s="3"/>
      <c r="D1827" s="4"/>
      <c r="E1827" s="4"/>
      <c r="F1827" s="4"/>
      <c r="G1827" s="18"/>
      <c r="H1827" s="18"/>
      <c r="I1827" s="18"/>
      <c r="J1827" s="18"/>
      <c r="K1827" s="18"/>
      <c r="L1827" s="18"/>
    </row>
    <row r="1828" spans="2:12" ht="12.75">
      <c r="B1828" s="4"/>
      <c r="C1828" s="3"/>
      <c r="D1828" s="4"/>
      <c r="E1828" s="4"/>
      <c r="F1828" s="4"/>
      <c r="G1828" s="18"/>
      <c r="H1828" s="18"/>
      <c r="I1828" s="18"/>
      <c r="J1828" s="18"/>
      <c r="K1828" s="18"/>
      <c r="L1828" s="18"/>
    </row>
    <row r="1829" spans="2:12" ht="12.75">
      <c r="B1829" s="4"/>
      <c r="C1829" s="3"/>
      <c r="D1829" s="4"/>
      <c r="E1829" s="4"/>
      <c r="F1829" s="4"/>
      <c r="G1829" s="18"/>
      <c r="H1829" s="18"/>
      <c r="I1829" s="18"/>
      <c r="J1829" s="18"/>
      <c r="K1829" s="18"/>
      <c r="L1829" s="18"/>
    </row>
    <row r="1830" spans="2:12" ht="12.75">
      <c r="B1830" s="4"/>
      <c r="C1830" s="3"/>
      <c r="D1830" s="4"/>
      <c r="E1830" s="4"/>
      <c r="F1830" s="4"/>
      <c r="G1830" s="18"/>
      <c r="H1830" s="18"/>
      <c r="I1830" s="18"/>
      <c r="J1830" s="18"/>
      <c r="K1830" s="18"/>
      <c r="L1830" s="18"/>
    </row>
  </sheetData>
  <sheetProtection/>
  <mergeCells count="1">
    <mergeCell ref="G2:AH2"/>
  </mergeCells>
  <conditionalFormatting sqref="G4:AH122">
    <cfRule type="cellIs" priority="1" dxfId="1" operator="equal" stopIfTrue="1">
      <formula>"A"</formula>
    </cfRule>
    <cfRule type="cellIs" priority="2" dxfId="0" operator="equal" stopIfTrue="1">
      <formula>"N"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orientation="portrait" paperSize="9" scale="36" r:id="rId1"/>
  <headerFooter alignWithMargins="0">
    <oddHeader xml:space="preserve">&amp;L&amp;14Příloha E.1 - Přehled sledovaných jevů ÚAP a jejich výskyt v ORP Liberec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M30" sqref="M30"/>
    </sheetView>
  </sheetViews>
  <sheetFormatPr defaultColWidth="8.8515625" defaultRowHeight="12.75"/>
  <cols>
    <col min="1" max="1" width="18.28125" style="0" bestFit="1" customWidth="1"/>
    <col min="2" max="24" width="6.00390625" style="0" customWidth="1"/>
    <col min="25" max="25" width="6.28125" style="0" customWidth="1"/>
    <col min="26" max="28" width="6.00390625" style="0" customWidth="1"/>
    <col min="29" max="29" width="6.421875" style="0" customWidth="1"/>
    <col min="30" max="32" width="6.00390625" style="0" customWidth="1"/>
    <col min="33" max="33" width="6.7109375" style="0" customWidth="1"/>
  </cols>
  <sheetData>
    <row r="1" spans="1:13" ht="21" customHeight="1" thickBot="1">
      <c r="A1" s="243" t="s">
        <v>936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30" ht="13.5" thickBot="1">
      <c r="A2" s="118" t="s">
        <v>131</v>
      </c>
      <c r="B2" s="119">
        <v>1869</v>
      </c>
      <c r="C2" s="120">
        <v>1880</v>
      </c>
      <c r="D2" s="120">
        <v>1890</v>
      </c>
      <c r="E2" s="120">
        <v>1900</v>
      </c>
      <c r="F2" s="120">
        <v>1910</v>
      </c>
      <c r="G2" s="120">
        <v>1921</v>
      </c>
      <c r="H2" s="120">
        <v>1930</v>
      </c>
      <c r="I2" s="120">
        <v>1950</v>
      </c>
      <c r="J2" s="120">
        <v>1961</v>
      </c>
      <c r="K2" s="120">
        <v>1970</v>
      </c>
      <c r="L2" s="120">
        <v>1980</v>
      </c>
      <c r="M2" s="120">
        <v>1991</v>
      </c>
      <c r="N2" s="120">
        <v>2001</v>
      </c>
      <c r="O2" s="120">
        <v>2003</v>
      </c>
      <c r="P2" s="120">
        <v>2005</v>
      </c>
      <c r="Q2" s="120">
        <v>2006</v>
      </c>
      <c r="R2" s="120">
        <v>2007</v>
      </c>
      <c r="S2" s="120">
        <v>2008</v>
      </c>
      <c r="T2" s="120">
        <v>2009</v>
      </c>
      <c r="U2" s="120">
        <v>2010</v>
      </c>
      <c r="V2" s="120">
        <v>2011</v>
      </c>
      <c r="W2" s="120">
        <v>2012</v>
      </c>
      <c r="X2" s="120">
        <v>2013</v>
      </c>
      <c r="Y2" s="121">
        <v>2014</v>
      </c>
      <c r="Z2" s="121">
        <v>2015</v>
      </c>
      <c r="AA2" s="167">
        <v>2016</v>
      </c>
      <c r="AB2" s="120">
        <v>2017</v>
      </c>
      <c r="AC2" s="120">
        <v>2018</v>
      </c>
      <c r="AD2" s="174">
        <v>2019</v>
      </c>
    </row>
    <row r="3" spans="1:30" ht="12.75">
      <c r="A3" s="122" t="s">
        <v>106</v>
      </c>
      <c r="B3" s="93">
        <v>1915</v>
      </c>
      <c r="C3" s="91">
        <v>1874</v>
      </c>
      <c r="D3" s="91">
        <v>1871</v>
      </c>
      <c r="E3" s="91">
        <v>1703</v>
      </c>
      <c r="F3" s="91">
        <v>1698</v>
      </c>
      <c r="G3" s="91">
        <v>1646</v>
      </c>
      <c r="H3" s="91">
        <v>1573</v>
      </c>
      <c r="I3" s="91">
        <v>1068</v>
      </c>
      <c r="J3" s="91">
        <v>954</v>
      </c>
      <c r="K3" s="91">
        <v>771</v>
      </c>
      <c r="L3" s="91">
        <v>769</v>
      </c>
      <c r="M3" s="91">
        <v>797</v>
      </c>
      <c r="N3" s="91">
        <v>803</v>
      </c>
      <c r="O3" s="91">
        <v>812</v>
      </c>
      <c r="P3" s="91">
        <v>803</v>
      </c>
      <c r="Q3" s="91">
        <v>824</v>
      </c>
      <c r="R3" s="91">
        <v>818</v>
      </c>
      <c r="S3" s="91">
        <v>822</v>
      </c>
      <c r="T3" s="91">
        <v>837</v>
      </c>
      <c r="U3" s="123">
        <v>842</v>
      </c>
      <c r="V3" s="123">
        <v>865</v>
      </c>
      <c r="W3" s="91">
        <v>881</v>
      </c>
      <c r="X3" s="124">
        <v>902</v>
      </c>
      <c r="Y3" s="125">
        <v>926</v>
      </c>
      <c r="Z3" s="171">
        <v>936</v>
      </c>
      <c r="AA3" s="171">
        <v>945</v>
      </c>
      <c r="AB3" s="171">
        <v>952</v>
      </c>
      <c r="AC3" s="171">
        <v>948</v>
      </c>
      <c r="AD3" s="175">
        <v>969</v>
      </c>
    </row>
    <row r="4" spans="1:30" ht="12.75">
      <c r="A4" s="126" t="s">
        <v>118</v>
      </c>
      <c r="B4" s="127">
        <v>1630</v>
      </c>
      <c r="C4" s="92">
        <v>1660</v>
      </c>
      <c r="D4" s="92">
        <v>1658</v>
      </c>
      <c r="E4" s="92">
        <v>1600</v>
      </c>
      <c r="F4" s="92">
        <v>1731</v>
      </c>
      <c r="G4" s="92">
        <v>1557</v>
      </c>
      <c r="H4" s="92">
        <v>1652</v>
      </c>
      <c r="I4" s="92">
        <v>943</v>
      </c>
      <c r="J4" s="92">
        <v>959</v>
      </c>
      <c r="K4" s="92">
        <v>893</v>
      </c>
      <c r="L4" s="92">
        <v>874</v>
      </c>
      <c r="M4" s="92">
        <v>743</v>
      </c>
      <c r="N4" s="92">
        <v>771</v>
      </c>
      <c r="O4" s="92">
        <v>811</v>
      </c>
      <c r="P4" s="92">
        <v>848</v>
      </c>
      <c r="Q4" s="92">
        <v>868</v>
      </c>
      <c r="R4" s="92">
        <v>878</v>
      </c>
      <c r="S4" s="92">
        <v>888</v>
      </c>
      <c r="T4" s="92">
        <v>894</v>
      </c>
      <c r="U4" s="128">
        <v>916</v>
      </c>
      <c r="V4" s="128">
        <v>920</v>
      </c>
      <c r="W4" s="129">
        <v>916</v>
      </c>
      <c r="X4" s="130">
        <v>927</v>
      </c>
      <c r="Y4" s="131">
        <v>929</v>
      </c>
      <c r="Z4" s="172">
        <v>943</v>
      </c>
      <c r="AA4" s="172">
        <v>969</v>
      </c>
      <c r="AB4" s="172">
        <v>991</v>
      </c>
      <c r="AC4" s="172">
        <v>1017</v>
      </c>
      <c r="AD4" s="176">
        <v>1043</v>
      </c>
    </row>
    <row r="5" spans="1:30" ht="12.75">
      <c r="A5" s="132" t="s">
        <v>98</v>
      </c>
      <c r="B5" s="93">
        <v>559</v>
      </c>
      <c r="C5" s="91">
        <v>501</v>
      </c>
      <c r="D5" s="91">
        <v>501</v>
      </c>
      <c r="E5" s="91">
        <v>505</v>
      </c>
      <c r="F5" s="91">
        <v>445</v>
      </c>
      <c r="G5" s="91">
        <v>432</v>
      </c>
      <c r="H5" s="91">
        <v>451</v>
      </c>
      <c r="I5" s="91">
        <v>239</v>
      </c>
      <c r="J5" s="91">
        <v>231</v>
      </c>
      <c r="K5" s="91">
        <v>185</v>
      </c>
      <c r="L5" s="91">
        <v>169</v>
      </c>
      <c r="M5" s="91">
        <v>126</v>
      </c>
      <c r="N5" s="91">
        <v>111</v>
      </c>
      <c r="O5" s="91">
        <v>119</v>
      </c>
      <c r="P5" s="91">
        <v>120</v>
      </c>
      <c r="Q5" s="91">
        <v>123</v>
      </c>
      <c r="R5" s="91">
        <v>112</v>
      </c>
      <c r="S5" s="91">
        <v>107</v>
      </c>
      <c r="T5" s="91">
        <v>111</v>
      </c>
      <c r="U5" s="123">
        <v>117</v>
      </c>
      <c r="V5" s="123">
        <v>122</v>
      </c>
      <c r="W5" s="133">
        <v>129</v>
      </c>
      <c r="X5" s="124">
        <v>123</v>
      </c>
      <c r="Y5" s="125">
        <v>118</v>
      </c>
      <c r="Z5" s="171">
        <v>120</v>
      </c>
      <c r="AA5" s="171">
        <v>120</v>
      </c>
      <c r="AB5" s="171">
        <v>121</v>
      </c>
      <c r="AC5" s="171">
        <v>117</v>
      </c>
      <c r="AD5" s="175">
        <v>120</v>
      </c>
    </row>
    <row r="6" spans="1:30" ht="12.75">
      <c r="A6" s="126" t="s">
        <v>94</v>
      </c>
      <c r="B6" s="127">
        <v>5004</v>
      </c>
      <c r="C6" s="92">
        <v>5081</v>
      </c>
      <c r="D6" s="92">
        <v>5138</v>
      </c>
      <c r="E6" s="92">
        <v>5188</v>
      </c>
      <c r="F6" s="92">
        <v>5155</v>
      </c>
      <c r="G6" s="92">
        <v>4263</v>
      </c>
      <c r="H6" s="92">
        <v>3984</v>
      </c>
      <c r="I6" s="92">
        <v>2565</v>
      </c>
      <c r="J6" s="92">
        <v>2851</v>
      </c>
      <c r="K6" s="92">
        <v>2987</v>
      </c>
      <c r="L6" s="92">
        <v>2952</v>
      </c>
      <c r="M6" s="92">
        <v>2904</v>
      </c>
      <c r="N6" s="92">
        <v>2847</v>
      </c>
      <c r="O6" s="92">
        <v>2698</v>
      </c>
      <c r="P6" s="92">
        <v>2778</v>
      </c>
      <c r="Q6" s="92">
        <v>2816</v>
      </c>
      <c r="R6" s="92">
        <v>2861</v>
      </c>
      <c r="S6" s="92">
        <v>2847</v>
      </c>
      <c r="T6" s="92">
        <v>2843</v>
      </c>
      <c r="U6" s="128">
        <v>2833</v>
      </c>
      <c r="V6" s="128">
        <v>2797</v>
      </c>
      <c r="W6" s="129">
        <v>2799</v>
      </c>
      <c r="X6" s="130">
        <v>2742</v>
      </c>
      <c r="Y6" s="131">
        <v>2723</v>
      </c>
      <c r="Z6" s="172">
        <v>2718</v>
      </c>
      <c r="AA6" s="172">
        <v>2711</v>
      </c>
      <c r="AB6" s="172">
        <v>2724</v>
      </c>
      <c r="AC6" s="172">
        <v>2752</v>
      </c>
      <c r="AD6" s="176">
        <v>2821</v>
      </c>
    </row>
    <row r="7" spans="1:30" ht="12.75">
      <c r="A7" s="132" t="s">
        <v>99</v>
      </c>
      <c r="B7" s="93">
        <v>2154</v>
      </c>
      <c r="C7" s="91">
        <v>2099</v>
      </c>
      <c r="D7" s="91">
        <v>1896</v>
      </c>
      <c r="E7" s="91">
        <v>1631</v>
      </c>
      <c r="F7" s="91">
        <v>1575</v>
      </c>
      <c r="G7" s="91">
        <v>1276</v>
      </c>
      <c r="H7" s="91">
        <v>1361</v>
      </c>
      <c r="I7" s="91">
        <v>785</v>
      </c>
      <c r="J7" s="91">
        <v>751</v>
      </c>
      <c r="K7" s="91">
        <v>692</v>
      </c>
      <c r="L7" s="91">
        <v>611</v>
      </c>
      <c r="M7" s="91">
        <v>503</v>
      </c>
      <c r="N7" s="91">
        <v>561</v>
      </c>
      <c r="O7" s="91">
        <v>627</v>
      </c>
      <c r="P7" s="91">
        <v>688</v>
      </c>
      <c r="Q7" s="91">
        <v>714</v>
      </c>
      <c r="R7" s="91">
        <v>748</v>
      </c>
      <c r="S7" s="91">
        <v>768</v>
      </c>
      <c r="T7" s="91">
        <v>775</v>
      </c>
      <c r="U7" s="123">
        <v>796</v>
      </c>
      <c r="V7" s="123">
        <v>781</v>
      </c>
      <c r="W7" s="133">
        <v>792</v>
      </c>
      <c r="X7" s="124">
        <v>816</v>
      </c>
      <c r="Y7" s="125">
        <v>830</v>
      </c>
      <c r="Z7" s="171">
        <v>860</v>
      </c>
      <c r="AA7" s="171">
        <v>879</v>
      </c>
      <c r="AB7" s="171">
        <v>894</v>
      </c>
      <c r="AC7" s="171">
        <v>895</v>
      </c>
      <c r="AD7" s="175">
        <v>912</v>
      </c>
    </row>
    <row r="8" spans="1:30" ht="12.75">
      <c r="A8" s="126" t="s">
        <v>100</v>
      </c>
      <c r="B8" s="127">
        <v>953</v>
      </c>
      <c r="C8" s="92">
        <v>920</v>
      </c>
      <c r="D8" s="92">
        <v>895</v>
      </c>
      <c r="E8" s="92">
        <v>874</v>
      </c>
      <c r="F8" s="92">
        <v>829</v>
      </c>
      <c r="G8" s="92">
        <v>750</v>
      </c>
      <c r="H8" s="92">
        <v>649</v>
      </c>
      <c r="I8" s="92">
        <v>414</v>
      </c>
      <c r="J8" s="92">
        <v>376</v>
      </c>
      <c r="K8" s="92">
        <v>385</v>
      </c>
      <c r="L8" s="92">
        <v>333</v>
      </c>
      <c r="M8" s="92">
        <v>291</v>
      </c>
      <c r="N8" s="92">
        <v>229</v>
      </c>
      <c r="O8" s="92">
        <v>210</v>
      </c>
      <c r="P8" s="92">
        <v>206</v>
      </c>
      <c r="Q8" s="92">
        <v>210</v>
      </c>
      <c r="R8" s="92">
        <v>215</v>
      </c>
      <c r="S8" s="92">
        <v>222</v>
      </c>
      <c r="T8" s="92">
        <v>213</v>
      </c>
      <c r="U8" s="128">
        <v>221</v>
      </c>
      <c r="V8" s="128">
        <v>223</v>
      </c>
      <c r="W8" s="129">
        <v>226</v>
      </c>
      <c r="X8" s="130">
        <v>233</v>
      </c>
      <c r="Y8" s="131">
        <v>235</v>
      </c>
      <c r="Z8" s="172">
        <v>235</v>
      </c>
      <c r="AA8" s="172">
        <v>232</v>
      </c>
      <c r="AB8" s="172">
        <v>229</v>
      </c>
      <c r="AC8" s="172">
        <v>233</v>
      </c>
      <c r="AD8" s="176">
        <v>232</v>
      </c>
    </row>
    <row r="9" spans="1:30" ht="12.75">
      <c r="A9" s="132" t="s">
        <v>93</v>
      </c>
      <c r="B9" s="93">
        <v>4392</v>
      </c>
      <c r="C9" s="91">
        <v>4489</v>
      </c>
      <c r="D9" s="91">
        <v>4341</v>
      </c>
      <c r="E9" s="91">
        <v>4308</v>
      </c>
      <c r="F9" s="91">
        <v>4039</v>
      </c>
      <c r="G9" s="91">
        <v>3443</v>
      </c>
      <c r="H9" s="91">
        <v>3302</v>
      </c>
      <c r="I9" s="91">
        <v>2166</v>
      </c>
      <c r="J9" s="91">
        <v>2268</v>
      </c>
      <c r="K9" s="91">
        <v>2280</v>
      </c>
      <c r="L9" s="91">
        <v>2729</v>
      </c>
      <c r="M9" s="91">
        <v>2594</v>
      </c>
      <c r="N9" s="91">
        <v>2599</v>
      </c>
      <c r="O9" s="91">
        <v>2659</v>
      </c>
      <c r="P9" s="91">
        <v>2727</v>
      </c>
      <c r="Q9" s="91">
        <v>2782</v>
      </c>
      <c r="R9" s="91">
        <v>2826</v>
      </c>
      <c r="S9" s="91">
        <v>2854</v>
      </c>
      <c r="T9" s="91">
        <v>2845</v>
      </c>
      <c r="U9" s="123">
        <v>2844</v>
      </c>
      <c r="V9" s="123">
        <v>2779</v>
      </c>
      <c r="W9" s="133">
        <v>2790</v>
      </c>
      <c r="X9" s="124">
        <v>2836</v>
      </c>
      <c r="Y9" s="125">
        <v>2834</v>
      </c>
      <c r="Z9" s="171">
        <v>2843</v>
      </c>
      <c r="AA9" s="171">
        <v>2882</v>
      </c>
      <c r="AB9" s="171">
        <v>2888</v>
      </c>
      <c r="AC9" s="171">
        <v>2944</v>
      </c>
      <c r="AD9" s="175">
        <v>2960</v>
      </c>
    </row>
    <row r="10" spans="1:30" ht="12.75">
      <c r="A10" s="126" t="s">
        <v>97</v>
      </c>
      <c r="B10" s="127">
        <v>7497</v>
      </c>
      <c r="C10" s="92">
        <v>9502</v>
      </c>
      <c r="D10" s="92">
        <v>11094</v>
      </c>
      <c r="E10" s="92">
        <v>12689</v>
      </c>
      <c r="F10" s="92">
        <v>13681</v>
      </c>
      <c r="G10" s="92">
        <v>11920</v>
      </c>
      <c r="H10" s="92">
        <v>12421</v>
      </c>
      <c r="I10" s="92">
        <v>6960</v>
      </c>
      <c r="J10" s="92">
        <v>7492</v>
      </c>
      <c r="K10" s="92">
        <v>7581</v>
      </c>
      <c r="L10" s="92">
        <v>7836</v>
      </c>
      <c r="M10" s="92">
        <v>7112</v>
      </c>
      <c r="N10" s="92">
        <v>7277</v>
      </c>
      <c r="O10" s="92">
        <v>7327</v>
      </c>
      <c r="P10" s="92">
        <v>7358</v>
      </c>
      <c r="Q10" s="92">
        <v>7439</v>
      </c>
      <c r="R10" s="92">
        <v>7517</v>
      </c>
      <c r="S10" s="92">
        <v>7574</v>
      </c>
      <c r="T10" s="92">
        <v>7642</v>
      </c>
      <c r="U10" s="128">
        <v>7649</v>
      </c>
      <c r="V10" s="128">
        <v>7633</v>
      </c>
      <c r="W10" s="129">
        <v>7642</v>
      </c>
      <c r="X10" s="130">
        <v>7651</v>
      </c>
      <c r="Y10" s="131">
        <v>7613</v>
      </c>
      <c r="Z10" s="172">
        <v>7626</v>
      </c>
      <c r="AA10" s="172">
        <v>7645</v>
      </c>
      <c r="AB10" s="172">
        <v>7656</v>
      </c>
      <c r="AC10" s="172">
        <v>7722</v>
      </c>
      <c r="AD10" s="176">
        <v>7735</v>
      </c>
    </row>
    <row r="11" spans="1:30" ht="12.75">
      <c r="A11" s="132" t="s">
        <v>111</v>
      </c>
      <c r="B11" s="93">
        <v>940</v>
      </c>
      <c r="C11" s="91">
        <v>1035</v>
      </c>
      <c r="D11" s="91">
        <v>1150</v>
      </c>
      <c r="E11" s="91">
        <v>1548</v>
      </c>
      <c r="F11" s="91">
        <v>1594</v>
      </c>
      <c r="G11" s="91">
        <v>1345</v>
      </c>
      <c r="H11" s="91">
        <v>1447</v>
      </c>
      <c r="I11" s="91">
        <v>901</v>
      </c>
      <c r="J11" s="91">
        <v>939</v>
      </c>
      <c r="K11" s="91">
        <v>892</v>
      </c>
      <c r="L11" s="91">
        <v>925</v>
      </c>
      <c r="M11" s="91">
        <v>799</v>
      </c>
      <c r="N11" s="91">
        <v>836</v>
      </c>
      <c r="O11" s="91">
        <v>853</v>
      </c>
      <c r="P11" s="91">
        <v>878</v>
      </c>
      <c r="Q11" s="91">
        <v>881</v>
      </c>
      <c r="R11" s="91">
        <v>893</v>
      </c>
      <c r="S11" s="91">
        <v>900</v>
      </c>
      <c r="T11" s="91">
        <v>904</v>
      </c>
      <c r="U11" s="123">
        <v>917</v>
      </c>
      <c r="V11" s="123">
        <v>930</v>
      </c>
      <c r="W11" s="133">
        <v>955</v>
      </c>
      <c r="X11" s="124">
        <v>970</v>
      </c>
      <c r="Y11" s="125">
        <v>976</v>
      </c>
      <c r="Z11" s="171">
        <v>993</v>
      </c>
      <c r="AA11" s="171">
        <v>990</v>
      </c>
      <c r="AB11" s="171">
        <v>1006</v>
      </c>
      <c r="AC11" s="171">
        <v>1019</v>
      </c>
      <c r="AD11" s="175">
        <v>1020</v>
      </c>
    </row>
    <row r="12" spans="1:30" ht="12.75">
      <c r="A12" s="126" t="s">
        <v>101</v>
      </c>
      <c r="B12" s="127">
        <v>6680</v>
      </c>
      <c r="C12" s="92">
        <v>6814</v>
      </c>
      <c r="D12" s="92">
        <v>6781</v>
      </c>
      <c r="E12" s="92">
        <v>6983</v>
      </c>
      <c r="F12" s="92">
        <v>7671</v>
      </c>
      <c r="G12" s="92">
        <v>6996</v>
      </c>
      <c r="H12" s="92">
        <v>7264</v>
      </c>
      <c r="I12" s="92">
        <v>4654</v>
      </c>
      <c r="J12" s="92">
        <v>4807</v>
      </c>
      <c r="K12" s="92">
        <v>4900</v>
      </c>
      <c r="L12" s="92">
        <v>5200</v>
      </c>
      <c r="M12" s="92">
        <v>5597</v>
      </c>
      <c r="N12" s="92">
        <v>5944</v>
      </c>
      <c r="O12" s="134">
        <v>6051</v>
      </c>
      <c r="P12" s="134">
        <v>6038</v>
      </c>
      <c r="Q12" s="92">
        <v>6082</v>
      </c>
      <c r="R12" s="92">
        <v>6071</v>
      </c>
      <c r="S12" s="92">
        <v>6097</v>
      </c>
      <c r="T12" s="92">
        <v>6123</v>
      </c>
      <c r="U12" s="128">
        <v>6130</v>
      </c>
      <c r="V12" s="128">
        <v>6243</v>
      </c>
      <c r="W12" s="129">
        <v>6239</v>
      </c>
      <c r="X12" s="130">
        <v>6217</v>
      </c>
      <c r="Y12" s="131">
        <v>6198</v>
      </c>
      <c r="Z12" s="172">
        <v>6213</v>
      </c>
      <c r="AA12" s="172">
        <v>6189</v>
      </c>
      <c r="AB12" s="172">
        <v>6224</v>
      </c>
      <c r="AC12" s="172">
        <v>6281</v>
      </c>
      <c r="AD12" s="176">
        <v>6298</v>
      </c>
    </row>
    <row r="13" spans="1:30" ht="12.75">
      <c r="A13" s="132" t="s">
        <v>117</v>
      </c>
      <c r="B13" s="93">
        <v>8305</v>
      </c>
      <c r="C13" s="91">
        <v>8034</v>
      </c>
      <c r="D13" s="91">
        <v>7309</v>
      </c>
      <c r="E13" s="91">
        <v>7240</v>
      </c>
      <c r="F13" s="91">
        <v>6983</v>
      </c>
      <c r="G13" s="91">
        <v>8075</v>
      </c>
      <c r="H13" s="91">
        <v>6706</v>
      </c>
      <c r="I13" s="91">
        <v>4011</v>
      </c>
      <c r="J13" s="91">
        <v>4081</v>
      </c>
      <c r="K13" s="91">
        <v>3919</v>
      </c>
      <c r="L13" s="91">
        <v>4080</v>
      </c>
      <c r="M13" s="91">
        <v>3824</v>
      </c>
      <c r="N13" s="91">
        <v>3690</v>
      </c>
      <c r="O13" s="135">
        <v>3699</v>
      </c>
      <c r="P13" s="135">
        <v>3728</v>
      </c>
      <c r="Q13" s="91">
        <v>3722</v>
      </c>
      <c r="R13" s="91">
        <v>3731</v>
      </c>
      <c r="S13" s="91">
        <v>3810</v>
      </c>
      <c r="T13" s="91">
        <v>3808</v>
      </c>
      <c r="U13" s="123">
        <v>3819</v>
      </c>
      <c r="V13" s="123">
        <v>3741</v>
      </c>
      <c r="W13" s="133">
        <v>3686</v>
      </c>
      <c r="X13" s="124">
        <v>3672</v>
      </c>
      <c r="Y13" s="125">
        <v>3661</v>
      </c>
      <c r="Z13" s="171">
        <v>3656</v>
      </c>
      <c r="AA13" s="171">
        <v>3610</v>
      </c>
      <c r="AB13" s="171">
        <v>3611</v>
      </c>
      <c r="AC13" s="171">
        <v>3622</v>
      </c>
      <c r="AD13" s="175">
        <v>3667</v>
      </c>
    </row>
    <row r="14" spans="1:30" ht="12.75">
      <c r="A14" s="126" t="s">
        <v>119</v>
      </c>
      <c r="B14" s="127">
        <v>465</v>
      </c>
      <c r="C14" s="92">
        <v>408</v>
      </c>
      <c r="D14" s="92">
        <v>382</v>
      </c>
      <c r="E14" s="92">
        <v>364</v>
      </c>
      <c r="F14" s="92">
        <v>368</v>
      </c>
      <c r="G14" s="92">
        <v>320</v>
      </c>
      <c r="H14" s="92">
        <v>332</v>
      </c>
      <c r="I14" s="92">
        <v>182</v>
      </c>
      <c r="J14" s="92">
        <v>154</v>
      </c>
      <c r="K14" s="92">
        <v>106</v>
      </c>
      <c r="L14" s="92">
        <v>98</v>
      </c>
      <c r="M14" s="92">
        <v>87</v>
      </c>
      <c r="N14" s="92">
        <v>84</v>
      </c>
      <c r="O14" s="92">
        <v>80</v>
      </c>
      <c r="P14" s="92">
        <v>76</v>
      </c>
      <c r="Q14" s="92">
        <v>72</v>
      </c>
      <c r="R14" s="92">
        <v>75</v>
      </c>
      <c r="S14" s="92">
        <v>77</v>
      </c>
      <c r="T14" s="92">
        <v>80</v>
      </c>
      <c r="U14" s="128">
        <v>79</v>
      </c>
      <c r="V14" s="128">
        <v>87</v>
      </c>
      <c r="W14" s="129">
        <v>86</v>
      </c>
      <c r="X14" s="130">
        <v>91</v>
      </c>
      <c r="Y14" s="131">
        <v>93</v>
      </c>
      <c r="Z14" s="172">
        <v>95</v>
      </c>
      <c r="AA14" s="172">
        <v>97</v>
      </c>
      <c r="AB14" s="172">
        <v>94</v>
      </c>
      <c r="AC14" s="172">
        <v>92</v>
      </c>
      <c r="AD14" s="176">
        <v>94</v>
      </c>
    </row>
    <row r="15" spans="1:30" ht="12.75">
      <c r="A15" s="132" t="s">
        <v>105</v>
      </c>
      <c r="B15" s="93">
        <v>425</v>
      </c>
      <c r="C15" s="91">
        <v>382</v>
      </c>
      <c r="D15" s="91">
        <v>355</v>
      </c>
      <c r="E15" s="91">
        <v>344</v>
      </c>
      <c r="F15" s="91">
        <v>321</v>
      </c>
      <c r="G15" s="91">
        <v>291</v>
      </c>
      <c r="H15" s="91">
        <v>284</v>
      </c>
      <c r="I15" s="91">
        <v>156</v>
      </c>
      <c r="J15" s="91">
        <v>148</v>
      </c>
      <c r="K15" s="91">
        <v>145</v>
      </c>
      <c r="L15" s="91">
        <v>147</v>
      </c>
      <c r="M15" s="91">
        <v>147</v>
      </c>
      <c r="N15" s="91">
        <v>137</v>
      </c>
      <c r="O15" s="91">
        <v>141</v>
      </c>
      <c r="P15" s="91">
        <v>134</v>
      </c>
      <c r="Q15" s="91">
        <v>127</v>
      </c>
      <c r="R15" s="91">
        <v>129</v>
      </c>
      <c r="S15" s="91">
        <v>136</v>
      </c>
      <c r="T15" s="91">
        <v>136</v>
      </c>
      <c r="U15" s="123">
        <v>141</v>
      </c>
      <c r="V15" s="123">
        <v>150</v>
      </c>
      <c r="W15" s="133">
        <v>153</v>
      </c>
      <c r="X15" s="124">
        <v>153</v>
      </c>
      <c r="Y15" s="125">
        <v>155</v>
      </c>
      <c r="Z15" s="171">
        <v>166</v>
      </c>
      <c r="AA15" s="171">
        <v>160</v>
      </c>
      <c r="AB15" s="171">
        <v>160</v>
      </c>
      <c r="AC15" s="171">
        <v>164</v>
      </c>
      <c r="AD15" s="175">
        <v>157</v>
      </c>
    </row>
    <row r="16" spans="1:30" ht="12.75">
      <c r="A16" s="126" t="s">
        <v>95</v>
      </c>
      <c r="B16" s="127">
        <v>1603</v>
      </c>
      <c r="C16" s="92">
        <v>1495</v>
      </c>
      <c r="D16" s="92">
        <v>1303</v>
      </c>
      <c r="E16" s="92">
        <v>1177</v>
      </c>
      <c r="F16" s="92">
        <v>1062</v>
      </c>
      <c r="G16" s="92">
        <v>865</v>
      </c>
      <c r="H16" s="92">
        <v>971</v>
      </c>
      <c r="I16" s="92">
        <v>497</v>
      </c>
      <c r="J16" s="92">
        <v>445</v>
      </c>
      <c r="K16" s="92">
        <v>394</v>
      </c>
      <c r="L16" s="92">
        <v>358</v>
      </c>
      <c r="M16" s="92">
        <v>302</v>
      </c>
      <c r="N16" s="92">
        <v>308</v>
      </c>
      <c r="O16" s="92">
        <v>346</v>
      </c>
      <c r="P16" s="92">
        <v>395</v>
      </c>
      <c r="Q16" s="92">
        <v>399</v>
      </c>
      <c r="R16" s="92">
        <v>426</v>
      </c>
      <c r="S16" s="92">
        <v>448</v>
      </c>
      <c r="T16" s="92">
        <v>449</v>
      </c>
      <c r="U16" s="128">
        <v>467</v>
      </c>
      <c r="V16" s="128">
        <v>463</v>
      </c>
      <c r="W16" s="129">
        <v>474</v>
      </c>
      <c r="X16" s="130">
        <v>481</v>
      </c>
      <c r="Y16" s="131">
        <v>492</v>
      </c>
      <c r="Z16" s="172">
        <v>490</v>
      </c>
      <c r="AA16" s="172">
        <v>517</v>
      </c>
      <c r="AB16" s="172">
        <v>530</v>
      </c>
      <c r="AC16" s="172">
        <v>537</v>
      </c>
      <c r="AD16" s="176">
        <v>545</v>
      </c>
    </row>
    <row r="17" spans="1:30" ht="12.75">
      <c r="A17" s="132" t="s">
        <v>112</v>
      </c>
      <c r="B17" s="93">
        <v>1628</v>
      </c>
      <c r="C17" s="91">
        <v>1462</v>
      </c>
      <c r="D17" s="91">
        <v>1389</v>
      </c>
      <c r="E17" s="91">
        <v>1344</v>
      </c>
      <c r="F17" s="91">
        <v>1273</v>
      </c>
      <c r="G17" s="91">
        <v>1102</v>
      </c>
      <c r="H17" s="91">
        <v>1163</v>
      </c>
      <c r="I17" s="91">
        <v>447</v>
      </c>
      <c r="J17" s="91">
        <v>479</v>
      </c>
      <c r="K17" s="91">
        <v>297</v>
      </c>
      <c r="L17" s="91">
        <v>210</v>
      </c>
      <c r="M17" s="91">
        <v>143</v>
      </c>
      <c r="N17" s="91">
        <v>200</v>
      </c>
      <c r="O17" s="91">
        <v>241</v>
      </c>
      <c r="P17" s="91">
        <v>254</v>
      </c>
      <c r="Q17" s="91">
        <v>259</v>
      </c>
      <c r="R17" s="91">
        <v>269</v>
      </c>
      <c r="S17" s="91">
        <v>279</v>
      </c>
      <c r="T17" s="91">
        <v>291</v>
      </c>
      <c r="U17" s="123">
        <v>315</v>
      </c>
      <c r="V17" s="123">
        <v>340</v>
      </c>
      <c r="W17" s="133">
        <v>349</v>
      </c>
      <c r="X17" s="124">
        <v>356</v>
      </c>
      <c r="Y17" s="125">
        <v>353</v>
      </c>
      <c r="Z17" s="171">
        <v>346</v>
      </c>
      <c r="AA17" s="171">
        <v>352</v>
      </c>
      <c r="AB17" s="171">
        <v>366</v>
      </c>
      <c r="AC17" s="171">
        <v>363</v>
      </c>
      <c r="AD17" s="175">
        <v>382</v>
      </c>
    </row>
    <row r="18" spans="1:30" ht="12.75">
      <c r="A18" s="126" t="s">
        <v>114</v>
      </c>
      <c r="B18" s="127">
        <v>3409</v>
      </c>
      <c r="C18" s="92">
        <v>3192</v>
      </c>
      <c r="D18" s="92">
        <v>2895</v>
      </c>
      <c r="E18" s="92">
        <v>2670</v>
      </c>
      <c r="F18" s="92">
        <v>2494</v>
      </c>
      <c r="G18" s="92">
        <v>2317</v>
      </c>
      <c r="H18" s="92">
        <v>2371</v>
      </c>
      <c r="I18" s="92">
        <v>1169</v>
      </c>
      <c r="J18" s="92">
        <v>986</v>
      </c>
      <c r="K18" s="92">
        <v>891</v>
      </c>
      <c r="L18" s="92">
        <v>740</v>
      </c>
      <c r="M18" s="92">
        <v>678</v>
      </c>
      <c r="N18" s="92">
        <v>652</v>
      </c>
      <c r="O18" s="92">
        <v>657</v>
      </c>
      <c r="P18" s="92">
        <v>706</v>
      </c>
      <c r="Q18" s="92">
        <v>698</v>
      </c>
      <c r="R18" s="92">
        <v>721</v>
      </c>
      <c r="S18" s="92">
        <v>762</v>
      </c>
      <c r="T18" s="92">
        <v>776</v>
      </c>
      <c r="U18" s="128">
        <v>790</v>
      </c>
      <c r="V18" s="128">
        <v>824</v>
      </c>
      <c r="W18" s="129">
        <v>824</v>
      </c>
      <c r="X18" s="130">
        <v>822</v>
      </c>
      <c r="Y18" s="131">
        <v>830</v>
      </c>
      <c r="Z18" s="172">
        <v>856</v>
      </c>
      <c r="AA18" s="172">
        <v>859</v>
      </c>
      <c r="AB18" s="172">
        <v>861</v>
      </c>
      <c r="AC18" s="172">
        <v>851</v>
      </c>
      <c r="AD18" s="176">
        <v>860</v>
      </c>
    </row>
    <row r="19" spans="1:30" ht="12.75">
      <c r="A19" s="136" t="s">
        <v>107</v>
      </c>
      <c r="B19" s="137">
        <v>50252</v>
      </c>
      <c r="C19" s="138">
        <v>60198</v>
      </c>
      <c r="D19" s="138">
        <v>68135</v>
      </c>
      <c r="E19" s="138">
        <v>79470</v>
      </c>
      <c r="F19" s="138">
        <v>89312</v>
      </c>
      <c r="G19" s="138">
        <v>84845</v>
      </c>
      <c r="H19" s="138">
        <v>95623</v>
      </c>
      <c r="I19" s="138">
        <v>69663</v>
      </c>
      <c r="J19" s="138">
        <v>78193</v>
      </c>
      <c r="K19" s="138">
        <v>84046</v>
      </c>
      <c r="L19" s="138">
        <v>95924</v>
      </c>
      <c r="M19" s="138">
        <v>101162</v>
      </c>
      <c r="N19" s="138">
        <v>99102</v>
      </c>
      <c r="O19" s="138">
        <v>97770</v>
      </c>
      <c r="P19" s="138">
        <v>97950</v>
      </c>
      <c r="Q19" s="138">
        <v>98781</v>
      </c>
      <c r="R19" s="138">
        <v>99721</v>
      </c>
      <c r="S19" s="138">
        <v>100914</v>
      </c>
      <c r="T19" s="139">
        <v>101625</v>
      </c>
      <c r="U19" s="139">
        <v>101865</v>
      </c>
      <c r="V19" s="139">
        <v>102005</v>
      </c>
      <c r="W19" s="140">
        <v>102113</v>
      </c>
      <c r="X19" s="141">
        <v>102301</v>
      </c>
      <c r="Y19" s="142">
        <v>102562</v>
      </c>
      <c r="Z19" s="139">
        <v>103288</v>
      </c>
      <c r="AA19" s="139">
        <v>103853</v>
      </c>
      <c r="AB19" s="139">
        <v>103979</v>
      </c>
      <c r="AC19" s="139">
        <v>104445</v>
      </c>
      <c r="AD19" s="177">
        <v>104802</v>
      </c>
    </row>
    <row r="20" spans="1:30" ht="12.75">
      <c r="A20" s="126" t="s">
        <v>108</v>
      </c>
      <c r="B20" s="127">
        <v>2385</v>
      </c>
      <c r="C20" s="92">
        <v>2547</v>
      </c>
      <c r="D20" s="92">
        <v>2468</v>
      </c>
      <c r="E20" s="92">
        <v>2391</v>
      </c>
      <c r="F20" s="92">
        <v>2436</v>
      </c>
      <c r="G20" s="92">
        <v>2030</v>
      </c>
      <c r="H20" s="92">
        <v>2056</v>
      </c>
      <c r="I20" s="92">
        <v>1210</v>
      </c>
      <c r="J20" s="92">
        <v>1130</v>
      </c>
      <c r="K20" s="92">
        <v>1085</v>
      </c>
      <c r="L20" s="92">
        <v>952</v>
      </c>
      <c r="M20" s="92">
        <v>873</v>
      </c>
      <c r="N20" s="92">
        <v>1063</v>
      </c>
      <c r="O20" s="134">
        <v>1133</v>
      </c>
      <c r="P20" s="134">
        <v>1168</v>
      </c>
      <c r="Q20" s="92">
        <v>1190</v>
      </c>
      <c r="R20" s="92">
        <v>1252</v>
      </c>
      <c r="S20" s="92">
        <v>1283</v>
      </c>
      <c r="T20" s="92">
        <v>1324</v>
      </c>
      <c r="U20" s="128">
        <v>1357</v>
      </c>
      <c r="V20" s="128">
        <v>1402</v>
      </c>
      <c r="W20" s="129">
        <v>1451</v>
      </c>
      <c r="X20" s="130">
        <v>1476</v>
      </c>
      <c r="Y20" s="131">
        <v>1482</v>
      </c>
      <c r="Z20" s="172">
        <v>1508</v>
      </c>
      <c r="AA20" s="172">
        <v>1528</v>
      </c>
      <c r="AB20" s="172">
        <v>1552</v>
      </c>
      <c r="AC20" s="172">
        <v>1571</v>
      </c>
      <c r="AD20" s="176">
        <v>1630</v>
      </c>
    </row>
    <row r="21" spans="1:30" ht="12.75">
      <c r="A21" s="132" t="s">
        <v>96</v>
      </c>
      <c r="B21" s="93">
        <v>1953</v>
      </c>
      <c r="C21" s="91">
        <v>1871</v>
      </c>
      <c r="D21" s="91">
        <v>1794</v>
      </c>
      <c r="E21" s="91">
        <v>1809</v>
      </c>
      <c r="F21" s="91">
        <v>1794</v>
      </c>
      <c r="G21" s="91">
        <v>1588</v>
      </c>
      <c r="H21" s="91">
        <v>1545</v>
      </c>
      <c r="I21" s="91">
        <v>891</v>
      </c>
      <c r="J21" s="91">
        <v>859</v>
      </c>
      <c r="K21" s="91">
        <v>784</v>
      </c>
      <c r="L21" s="91">
        <v>738</v>
      </c>
      <c r="M21" s="91">
        <v>559</v>
      </c>
      <c r="N21" s="91">
        <v>656</v>
      </c>
      <c r="O21" s="135">
        <v>714</v>
      </c>
      <c r="P21" s="135">
        <v>758</v>
      </c>
      <c r="Q21" s="91">
        <v>775</v>
      </c>
      <c r="R21" s="91">
        <v>779</v>
      </c>
      <c r="S21" s="91">
        <v>821</v>
      </c>
      <c r="T21" s="91">
        <v>808</v>
      </c>
      <c r="U21" s="123">
        <v>818</v>
      </c>
      <c r="V21" s="123">
        <v>789</v>
      </c>
      <c r="W21" s="133">
        <v>822</v>
      </c>
      <c r="X21" s="124">
        <v>813</v>
      </c>
      <c r="Y21" s="125">
        <v>855</v>
      </c>
      <c r="Z21" s="171">
        <v>859</v>
      </c>
      <c r="AA21" s="171">
        <v>866</v>
      </c>
      <c r="AB21" s="171">
        <v>852</v>
      </c>
      <c r="AC21" s="171">
        <v>861</v>
      </c>
      <c r="AD21" s="175">
        <v>873</v>
      </c>
    </row>
    <row r="22" spans="1:30" ht="12.75">
      <c r="A22" s="126" t="s">
        <v>0</v>
      </c>
      <c r="B22" s="127">
        <v>1787</v>
      </c>
      <c r="C22" s="92">
        <v>1666</v>
      </c>
      <c r="D22" s="92">
        <v>1583</v>
      </c>
      <c r="E22" s="92">
        <v>1536</v>
      </c>
      <c r="F22" s="92">
        <v>1478</v>
      </c>
      <c r="G22" s="92">
        <v>1321</v>
      </c>
      <c r="H22" s="92">
        <v>1514</v>
      </c>
      <c r="I22" s="92">
        <v>751</v>
      </c>
      <c r="J22" s="92">
        <v>757</v>
      </c>
      <c r="K22" s="92">
        <v>680</v>
      </c>
      <c r="L22" s="92">
        <v>506</v>
      </c>
      <c r="M22" s="92">
        <v>412</v>
      </c>
      <c r="N22" s="92">
        <v>454</v>
      </c>
      <c r="O22" s="134">
        <v>501</v>
      </c>
      <c r="P22" s="134">
        <v>564</v>
      </c>
      <c r="Q22" s="92">
        <v>563</v>
      </c>
      <c r="R22" s="92">
        <v>594</v>
      </c>
      <c r="S22" s="92">
        <v>604</v>
      </c>
      <c r="T22" s="92">
        <v>634</v>
      </c>
      <c r="U22" s="128">
        <v>661</v>
      </c>
      <c r="V22" s="128">
        <v>681</v>
      </c>
      <c r="W22" s="129">
        <v>709</v>
      </c>
      <c r="X22" s="130">
        <v>733</v>
      </c>
      <c r="Y22" s="131">
        <v>737</v>
      </c>
      <c r="Z22" s="172">
        <v>740</v>
      </c>
      <c r="AA22" s="172">
        <v>753</v>
      </c>
      <c r="AB22" s="172">
        <v>758</v>
      </c>
      <c r="AC22" s="172">
        <v>761</v>
      </c>
      <c r="AD22" s="176">
        <v>767</v>
      </c>
    </row>
    <row r="23" spans="1:30" ht="12.75">
      <c r="A23" s="132" t="s">
        <v>113</v>
      </c>
      <c r="B23" s="93">
        <v>3165</v>
      </c>
      <c r="C23" s="91">
        <v>3171</v>
      </c>
      <c r="D23" s="91">
        <v>2848</v>
      </c>
      <c r="E23" s="91">
        <v>2568</v>
      </c>
      <c r="F23" s="91">
        <v>2398</v>
      </c>
      <c r="G23" s="91">
        <v>2166</v>
      </c>
      <c r="H23" s="91">
        <v>2175</v>
      </c>
      <c r="I23" s="91">
        <v>1230</v>
      </c>
      <c r="J23" s="91">
        <v>1183</v>
      </c>
      <c r="K23" s="91">
        <v>1049</v>
      </c>
      <c r="L23" s="91">
        <v>1091</v>
      </c>
      <c r="M23" s="91">
        <v>902</v>
      </c>
      <c r="N23" s="91">
        <v>979</v>
      </c>
      <c r="O23" s="135">
        <v>1004</v>
      </c>
      <c r="P23" s="135">
        <v>1018</v>
      </c>
      <c r="Q23" s="91">
        <v>1035</v>
      </c>
      <c r="R23" s="91">
        <v>1060</v>
      </c>
      <c r="S23" s="91">
        <v>1066</v>
      </c>
      <c r="T23" s="91">
        <v>1093</v>
      </c>
      <c r="U23" s="123">
        <v>1087</v>
      </c>
      <c r="V23" s="123">
        <v>1056</v>
      </c>
      <c r="W23" s="133">
        <v>1075</v>
      </c>
      <c r="X23" s="124">
        <v>1070</v>
      </c>
      <c r="Y23" s="125">
        <v>1082</v>
      </c>
      <c r="Z23" s="171">
        <v>1100</v>
      </c>
      <c r="AA23" s="171">
        <v>1121</v>
      </c>
      <c r="AB23" s="171">
        <v>1128</v>
      </c>
      <c r="AC23" s="171">
        <v>1116</v>
      </c>
      <c r="AD23" s="175">
        <v>1135</v>
      </c>
    </row>
    <row r="24" spans="1:30" ht="12.75">
      <c r="A24" s="126" t="s">
        <v>104</v>
      </c>
      <c r="B24" s="127">
        <v>1209</v>
      </c>
      <c r="C24" s="92">
        <v>1186</v>
      </c>
      <c r="D24" s="92">
        <v>1221</v>
      </c>
      <c r="E24" s="92">
        <v>1065</v>
      </c>
      <c r="F24" s="92">
        <v>1027</v>
      </c>
      <c r="G24" s="92">
        <v>899</v>
      </c>
      <c r="H24" s="92">
        <v>953</v>
      </c>
      <c r="I24" s="92">
        <v>578</v>
      </c>
      <c r="J24" s="92">
        <v>469</v>
      </c>
      <c r="K24" s="92">
        <v>388</v>
      </c>
      <c r="L24" s="92">
        <v>314</v>
      </c>
      <c r="M24" s="92">
        <v>259</v>
      </c>
      <c r="N24" s="92">
        <v>269</v>
      </c>
      <c r="O24" s="134">
        <v>275</v>
      </c>
      <c r="P24" s="134">
        <v>266</v>
      </c>
      <c r="Q24" s="92">
        <v>270</v>
      </c>
      <c r="R24" s="92">
        <v>272</v>
      </c>
      <c r="S24" s="92">
        <v>280</v>
      </c>
      <c r="T24" s="92">
        <v>292</v>
      </c>
      <c r="U24" s="128">
        <v>314</v>
      </c>
      <c r="V24" s="128">
        <v>327</v>
      </c>
      <c r="W24" s="129">
        <v>333</v>
      </c>
      <c r="X24" s="130">
        <v>327</v>
      </c>
      <c r="Y24" s="131">
        <v>337</v>
      </c>
      <c r="Z24" s="172">
        <v>349</v>
      </c>
      <c r="AA24" s="172">
        <v>354</v>
      </c>
      <c r="AB24" s="172">
        <v>377</v>
      </c>
      <c r="AC24" s="172">
        <v>395</v>
      </c>
      <c r="AD24" s="176">
        <v>395</v>
      </c>
    </row>
    <row r="25" spans="1:30" ht="12.75">
      <c r="A25" s="132" t="s">
        <v>115</v>
      </c>
      <c r="B25" s="93">
        <v>3023</v>
      </c>
      <c r="C25" s="91">
        <v>2814</v>
      </c>
      <c r="D25" s="91">
        <v>2556</v>
      </c>
      <c r="E25" s="91">
        <v>2403</v>
      </c>
      <c r="F25" s="91">
        <v>2274</v>
      </c>
      <c r="G25" s="91">
        <v>2049</v>
      </c>
      <c r="H25" s="91">
        <v>2070</v>
      </c>
      <c r="I25" s="91">
        <v>1116</v>
      </c>
      <c r="J25" s="91">
        <v>1105</v>
      </c>
      <c r="K25" s="91">
        <v>932</v>
      </c>
      <c r="L25" s="91">
        <v>793</v>
      </c>
      <c r="M25" s="91">
        <v>719</v>
      </c>
      <c r="N25" s="91">
        <v>722</v>
      </c>
      <c r="O25" s="135">
        <v>734</v>
      </c>
      <c r="P25" s="135">
        <v>741</v>
      </c>
      <c r="Q25" s="91">
        <v>736</v>
      </c>
      <c r="R25" s="91">
        <v>739</v>
      </c>
      <c r="S25" s="91">
        <v>756</v>
      </c>
      <c r="T25" s="91">
        <v>766</v>
      </c>
      <c r="U25" s="123">
        <v>757</v>
      </c>
      <c r="V25" s="123">
        <v>773</v>
      </c>
      <c r="W25" s="133">
        <v>766</v>
      </c>
      <c r="X25" s="124">
        <v>781</v>
      </c>
      <c r="Y25" s="125">
        <v>776</v>
      </c>
      <c r="Z25" s="171">
        <v>755</v>
      </c>
      <c r="AA25" s="171">
        <v>753</v>
      </c>
      <c r="AB25" s="171">
        <v>767</v>
      </c>
      <c r="AC25" s="171">
        <v>784</v>
      </c>
      <c r="AD25" s="175">
        <v>785</v>
      </c>
    </row>
    <row r="26" spans="1:30" ht="12.75">
      <c r="A26" s="126" t="s">
        <v>103</v>
      </c>
      <c r="B26" s="127">
        <v>2102</v>
      </c>
      <c r="C26" s="92">
        <v>2116</v>
      </c>
      <c r="D26" s="92">
        <v>2224</v>
      </c>
      <c r="E26" s="92">
        <v>2404</v>
      </c>
      <c r="F26" s="92">
        <v>2811</v>
      </c>
      <c r="G26" s="92">
        <v>2515</v>
      </c>
      <c r="H26" s="92">
        <v>2715</v>
      </c>
      <c r="I26" s="92">
        <v>1604</v>
      </c>
      <c r="J26" s="92">
        <v>1734</v>
      </c>
      <c r="K26" s="92">
        <v>1653</v>
      </c>
      <c r="L26" s="92">
        <v>1550</v>
      </c>
      <c r="M26" s="92">
        <v>1618</v>
      </c>
      <c r="N26" s="92">
        <v>1772</v>
      </c>
      <c r="O26" s="134">
        <v>1877</v>
      </c>
      <c r="P26" s="134">
        <v>1962</v>
      </c>
      <c r="Q26" s="92">
        <v>2032</v>
      </c>
      <c r="R26" s="92">
        <v>1989</v>
      </c>
      <c r="S26" s="92">
        <v>2040</v>
      </c>
      <c r="T26" s="92">
        <v>2099</v>
      </c>
      <c r="U26" s="128">
        <v>2129</v>
      </c>
      <c r="V26" s="128">
        <v>2167</v>
      </c>
      <c r="W26" s="129">
        <v>2205</v>
      </c>
      <c r="X26" s="130">
        <v>2263</v>
      </c>
      <c r="Y26" s="131">
        <v>2335</v>
      </c>
      <c r="Z26" s="172">
        <v>2339</v>
      </c>
      <c r="AA26" s="172">
        <v>2344</v>
      </c>
      <c r="AB26" s="172">
        <v>2375</v>
      </c>
      <c r="AC26" s="172">
        <v>2370</v>
      </c>
      <c r="AD26" s="176">
        <v>2377</v>
      </c>
    </row>
    <row r="27" spans="1:30" ht="12.75">
      <c r="A27" s="132" t="s">
        <v>110</v>
      </c>
      <c r="B27" s="93">
        <v>1760</v>
      </c>
      <c r="C27" s="91">
        <v>1810</v>
      </c>
      <c r="D27" s="91">
        <v>1828</v>
      </c>
      <c r="E27" s="91">
        <v>1931</v>
      </c>
      <c r="F27" s="91">
        <v>1867</v>
      </c>
      <c r="G27" s="91">
        <v>1707</v>
      </c>
      <c r="H27" s="91">
        <v>1791</v>
      </c>
      <c r="I27" s="91">
        <v>1094</v>
      </c>
      <c r="J27" s="91">
        <v>1064</v>
      </c>
      <c r="K27" s="91">
        <v>948</v>
      </c>
      <c r="L27" s="91">
        <v>778</v>
      </c>
      <c r="M27" s="91">
        <v>724</v>
      </c>
      <c r="N27" s="91">
        <v>790</v>
      </c>
      <c r="O27" s="135">
        <v>835</v>
      </c>
      <c r="P27" s="135">
        <v>846</v>
      </c>
      <c r="Q27" s="91">
        <v>851</v>
      </c>
      <c r="R27" s="91">
        <v>896</v>
      </c>
      <c r="S27" s="91">
        <v>925</v>
      </c>
      <c r="T27" s="91">
        <v>931</v>
      </c>
      <c r="U27" s="123">
        <v>928</v>
      </c>
      <c r="V27" s="123">
        <v>939</v>
      </c>
      <c r="W27" s="133">
        <v>943</v>
      </c>
      <c r="X27" s="124">
        <v>937</v>
      </c>
      <c r="Y27" s="125">
        <v>936</v>
      </c>
      <c r="Z27" s="171">
        <v>937</v>
      </c>
      <c r="AA27" s="171">
        <v>942</v>
      </c>
      <c r="AB27" s="171">
        <v>962</v>
      </c>
      <c r="AC27" s="171">
        <v>950</v>
      </c>
      <c r="AD27" s="175">
        <v>956</v>
      </c>
    </row>
    <row r="28" spans="1:30" ht="12.75">
      <c r="A28" s="126" t="s">
        <v>109</v>
      </c>
      <c r="B28" s="127">
        <v>846</v>
      </c>
      <c r="C28" s="92">
        <v>762</v>
      </c>
      <c r="D28" s="92">
        <v>753</v>
      </c>
      <c r="E28" s="92">
        <v>685</v>
      </c>
      <c r="F28" s="92">
        <v>681</v>
      </c>
      <c r="G28" s="92">
        <v>623</v>
      </c>
      <c r="H28" s="92">
        <v>786</v>
      </c>
      <c r="I28" s="92">
        <v>455</v>
      </c>
      <c r="J28" s="92">
        <v>373</v>
      </c>
      <c r="K28" s="92">
        <v>309</v>
      </c>
      <c r="L28" s="92">
        <v>329</v>
      </c>
      <c r="M28" s="92">
        <v>305</v>
      </c>
      <c r="N28" s="92">
        <v>355</v>
      </c>
      <c r="O28" s="134">
        <v>417</v>
      </c>
      <c r="P28" s="134">
        <v>512</v>
      </c>
      <c r="Q28" s="92">
        <v>563</v>
      </c>
      <c r="R28" s="92">
        <v>624</v>
      </c>
      <c r="S28" s="92">
        <v>669</v>
      </c>
      <c r="T28" s="92">
        <v>713</v>
      </c>
      <c r="U28" s="128">
        <v>779</v>
      </c>
      <c r="V28" s="128">
        <v>883</v>
      </c>
      <c r="W28" s="129">
        <v>949</v>
      </c>
      <c r="X28" s="130">
        <v>1033</v>
      </c>
      <c r="Y28" s="131">
        <v>1074</v>
      </c>
      <c r="Z28" s="172">
        <v>1121</v>
      </c>
      <c r="AA28" s="172">
        <v>1143</v>
      </c>
      <c r="AB28" s="172">
        <v>1192</v>
      </c>
      <c r="AC28" s="172">
        <v>1243</v>
      </c>
      <c r="AD28" s="176">
        <v>1314</v>
      </c>
    </row>
    <row r="29" spans="1:30" ht="12.75">
      <c r="A29" s="132" t="s">
        <v>102</v>
      </c>
      <c r="B29" s="93">
        <v>1850</v>
      </c>
      <c r="C29" s="91">
        <v>1887</v>
      </c>
      <c r="D29" s="91">
        <v>1836</v>
      </c>
      <c r="E29" s="91">
        <v>1810</v>
      </c>
      <c r="F29" s="91">
        <v>1670</v>
      </c>
      <c r="G29" s="91">
        <v>1499</v>
      </c>
      <c r="H29" s="91">
        <v>1338</v>
      </c>
      <c r="I29" s="91">
        <v>869</v>
      </c>
      <c r="J29" s="91">
        <v>768</v>
      </c>
      <c r="K29" s="91">
        <v>596</v>
      </c>
      <c r="L29" s="91">
        <v>515</v>
      </c>
      <c r="M29" s="91">
        <v>501</v>
      </c>
      <c r="N29" s="91">
        <v>501</v>
      </c>
      <c r="O29" s="135">
        <v>522</v>
      </c>
      <c r="P29" s="135">
        <v>526</v>
      </c>
      <c r="Q29" s="91">
        <v>526</v>
      </c>
      <c r="R29" s="91">
        <v>524</v>
      </c>
      <c r="S29" s="91">
        <v>525</v>
      </c>
      <c r="T29" s="91">
        <v>532</v>
      </c>
      <c r="U29" s="123">
        <v>533</v>
      </c>
      <c r="V29" s="123">
        <v>536</v>
      </c>
      <c r="W29" s="133">
        <v>534</v>
      </c>
      <c r="X29" s="124">
        <v>536</v>
      </c>
      <c r="Y29" s="125">
        <v>561</v>
      </c>
      <c r="Z29" s="171">
        <v>553</v>
      </c>
      <c r="AA29" s="171">
        <v>553</v>
      </c>
      <c r="AB29" s="171">
        <v>555</v>
      </c>
      <c r="AC29" s="171">
        <v>554</v>
      </c>
      <c r="AD29" s="175">
        <v>561</v>
      </c>
    </row>
    <row r="30" spans="1:30" ht="13.5" thickBot="1">
      <c r="A30" s="143" t="s">
        <v>116</v>
      </c>
      <c r="B30" s="127">
        <v>1048</v>
      </c>
      <c r="C30" s="92">
        <v>932</v>
      </c>
      <c r="D30" s="92">
        <v>883</v>
      </c>
      <c r="E30" s="92">
        <v>842</v>
      </c>
      <c r="F30" s="92">
        <v>843</v>
      </c>
      <c r="G30" s="92">
        <v>754</v>
      </c>
      <c r="H30" s="92">
        <v>739</v>
      </c>
      <c r="I30" s="92">
        <v>439</v>
      </c>
      <c r="J30" s="92">
        <v>376</v>
      </c>
      <c r="K30" s="92">
        <v>350</v>
      </c>
      <c r="L30" s="92">
        <v>290</v>
      </c>
      <c r="M30" s="92">
        <v>233</v>
      </c>
      <c r="N30" s="92">
        <v>245</v>
      </c>
      <c r="O30" s="134">
        <v>257</v>
      </c>
      <c r="P30" s="134">
        <v>261</v>
      </c>
      <c r="Q30" s="92">
        <v>273</v>
      </c>
      <c r="R30" s="92">
        <v>311</v>
      </c>
      <c r="S30" s="92">
        <v>295</v>
      </c>
      <c r="T30" s="92">
        <v>306</v>
      </c>
      <c r="U30" s="128">
        <v>322</v>
      </c>
      <c r="V30" s="128">
        <v>293</v>
      </c>
      <c r="W30" s="129">
        <v>293</v>
      </c>
      <c r="X30" s="130">
        <v>293</v>
      </c>
      <c r="Y30" s="131">
        <v>283</v>
      </c>
      <c r="Z30" s="172">
        <v>284</v>
      </c>
      <c r="AA30" s="172">
        <v>278</v>
      </c>
      <c r="AB30" s="172">
        <v>273</v>
      </c>
      <c r="AC30" s="172">
        <v>271</v>
      </c>
      <c r="AD30" s="176">
        <v>266</v>
      </c>
    </row>
    <row r="31" spans="1:30" ht="13.5" thickBot="1">
      <c r="A31" s="144" t="s">
        <v>12</v>
      </c>
      <c r="B31" s="145">
        <f aca="true" t="shared" si="0" ref="B31:N31">SUM(B3:B30)</f>
        <v>118939</v>
      </c>
      <c r="C31" s="146">
        <f t="shared" si="0"/>
        <v>129908</v>
      </c>
      <c r="D31" s="146">
        <f t="shared" si="0"/>
        <v>137087</v>
      </c>
      <c r="E31" s="146">
        <f t="shared" si="0"/>
        <v>149082</v>
      </c>
      <c r="F31" s="146">
        <f t="shared" si="0"/>
        <v>159510</v>
      </c>
      <c r="G31" s="146">
        <f t="shared" si="0"/>
        <v>148594</v>
      </c>
      <c r="H31" s="146">
        <f t="shared" si="0"/>
        <v>159236</v>
      </c>
      <c r="I31" s="146">
        <f t="shared" si="0"/>
        <v>107057</v>
      </c>
      <c r="J31" s="146">
        <f t="shared" si="0"/>
        <v>115932</v>
      </c>
      <c r="K31" s="146">
        <f t="shared" si="0"/>
        <v>120138</v>
      </c>
      <c r="L31" s="146">
        <f t="shared" si="0"/>
        <v>131811</v>
      </c>
      <c r="M31" s="146">
        <f t="shared" si="0"/>
        <v>134914</v>
      </c>
      <c r="N31" s="146">
        <f t="shared" si="0"/>
        <v>133957</v>
      </c>
      <c r="O31" s="146">
        <f aca="true" t="shared" si="1" ref="O31:V31">SUM(O3:O30)</f>
        <v>133370</v>
      </c>
      <c r="P31" s="146">
        <f t="shared" si="1"/>
        <v>134309</v>
      </c>
      <c r="Q31" s="146">
        <f t="shared" si="1"/>
        <v>135611</v>
      </c>
      <c r="R31" s="146">
        <f t="shared" si="1"/>
        <v>137051</v>
      </c>
      <c r="S31" s="146">
        <f t="shared" si="1"/>
        <v>138769</v>
      </c>
      <c r="T31" s="146">
        <f t="shared" si="1"/>
        <v>139850</v>
      </c>
      <c r="U31" s="146">
        <f t="shared" si="1"/>
        <v>140426</v>
      </c>
      <c r="V31" s="146">
        <f t="shared" si="1"/>
        <v>140749</v>
      </c>
      <c r="W31" s="146">
        <f aca="true" t="shared" si="2" ref="W31:AD31">SUM(W3:W30)</f>
        <v>141134</v>
      </c>
      <c r="X31" s="147">
        <f t="shared" si="2"/>
        <v>141555</v>
      </c>
      <c r="Y31" s="148">
        <f t="shared" si="2"/>
        <v>141986</v>
      </c>
      <c r="Z31" s="173">
        <f t="shared" si="2"/>
        <v>142929</v>
      </c>
      <c r="AA31" s="168">
        <f t="shared" si="2"/>
        <v>143645</v>
      </c>
      <c r="AB31" s="168">
        <f t="shared" si="2"/>
        <v>144077</v>
      </c>
      <c r="AC31" s="146">
        <f t="shared" si="2"/>
        <v>144878</v>
      </c>
      <c r="AD31" s="178">
        <f t="shared" si="2"/>
        <v>145676</v>
      </c>
    </row>
    <row r="32" spans="1:30" ht="4.5" customHeight="1">
      <c r="A32" s="149"/>
      <c r="B32" s="12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169"/>
      <c r="AB32" s="169"/>
      <c r="AC32" s="92"/>
      <c r="AD32" s="179"/>
    </row>
    <row r="33" spans="1:30" ht="13.5" thickBot="1">
      <c r="A33" s="150" t="s">
        <v>14</v>
      </c>
      <c r="B33" s="94">
        <f>B31-B19</f>
        <v>68687</v>
      </c>
      <c r="C33" s="151">
        <f aca="true" t="shared" si="3" ref="C33:N33">C31-C19</f>
        <v>69710</v>
      </c>
      <c r="D33" s="151">
        <f t="shared" si="3"/>
        <v>68952</v>
      </c>
      <c r="E33" s="151">
        <f t="shared" si="3"/>
        <v>69612</v>
      </c>
      <c r="F33" s="151">
        <f t="shared" si="3"/>
        <v>70198</v>
      </c>
      <c r="G33" s="151">
        <f t="shared" si="3"/>
        <v>63749</v>
      </c>
      <c r="H33" s="151">
        <f t="shared" si="3"/>
        <v>63613</v>
      </c>
      <c r="I33" s="151">
        <f t="shared" si="3"/>
        <v>37394</v>
      </c>
      <c r="J33" s="151">
        <f t="shared" si="3"/>
        <v>37739</v>
      </c>
      <c r="K33" s="151">
        <f t="shared" si="3"/>
        <v>36092</v>
      </c>
      <c r="L33" s="151">
        <f t="shared" si="3"/>
        <v>35887</v>
      </c>
      <c r="M33" s="151">
        <f t="shared" si="3"/>
        <v>33752</v>
      </c>
      <c r="N33" s="151">
        <f t="shared" si="3"/>
        <v>34855</v>
      </c>
      <c r="O33" s="151">
        <f aca="true" t="shared" si="4" ref="O33:W33">O31-O19</f>
        <v>35600</v>
      </c>
      <c r="P33" s="151">
        <f t="shared" si="4"/>
        <v>36359</v>
      </c>
      <c r="Q33" s="151">
        <f t="shared" si="4"/>
        <v>36830</v>
      </c>
      <c r="R33" s="151">
        <f t="shared" si="4"/>
        <v>37330</v>
      </c>
      <c r="S33" s="151">
        <f t="shared" si="4"/>
        <v>37855</v>
      </c>
      <c r="T33" s="151">
        <f t="shared" si="4"/>
        <v>38225</v>
      </c>
      <c r="U33" s="151">
        <f t="shared" si="4"/>
        <v>38561</v>
      </c>
      <c r="V33" s="151">
        <f t="shared" si="4"/>
        <v>38744</v>
      </c>
      <c r="W33" s="151">
        <f t="shared" si="4"/>
        <v>39021</v>
      </c>
      <c r="X33" s="152">
        <f aca="true" t="shared" si="5" ref="X33:AD33">X31-X19</f>
        <v>39254</v>
      </c>
      <c r="Y33" s="153">
        <f t="shared" si="5"/>
        <v>39424</v>
      </c>
      <c r="Z33" s="153">
        <f t="shared" si="5"/>
        <v>39641</v>
      </c>
      <c r="AA33" s="170">
        <f t="shared" si="5"/>
        <v>39792</v>
      </c>
      <c r="AB33" s="170">
        <f t="shared" si="5"/>
        <v>40098</v>
      </c>
      <c r="AC33" s="151">
        <f t="shared" si="5"/>
        <v>40433</v>
      </c>
      <c r="AD33" s="180">
        <f t="shared" si="5"/>
        <v>40874</v>
      </c>
    </row>
    <row r="34" ht="12.75">
      <c r="Z34" s="4"/>
    </row>
    <row r="35" ht="12.75">
      <c r="Z35" s="4"/>
    </row>
    <row r="36" ht="12.75">
      <c r="Z36" s="4"/>
    </row>
    <row r="37" ht="12.75">
      <c r="Z37" s="4"/>
    </row>
    <row r="38" ht="12.75">
      <c r="Z38" s="4"/>
    </row>
    <row r="39" ht="12.75">
      <c r="Z39" s="4"/>
    </row>
  </sheetData>
  <sheetProtection/>
  <mergeCells count="1">
    <mergeCell ref="A1:M1"/>
  </mergeCells>
  <printOptions/>
  <pageMargins left="0.787401575" right="0.787401575" top="0.984251969" bottom="0.984251969" header="0.4921259845" footer="0.4921259845"/>
  <pageSetup orientation="landscape" paperSize="8" r:id="rId1"/>
  <headerFooter alignWithMargins="0">
    <oddHeader>&amp;CTABULKOVÉ PŘÍLOHY</oddHeader>
    <oddFooter>&amp;C&amp;P/&amp;N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67"/>
  <sheetViews>
    <sheetView workbookViewId="0" topLeftCell="A1">
      <selection activeCell="F59" sqref="F59"/>
    </sheetView>
  </sheetViews>
  <sheetFormatPr defaultColWidth="9.140625" defaultRowHeight="12.75"/>
  <cols>
    <col min="1" max="1" width="1.7109375" style="0" customWidth="1"/>
    <col min="2" max="2" width="22.00390625" style="0" bestFit="1" customWidth="1"/>
    <col min="3" max="3" width="6.140625" style="0" bestFit="1" customWidth="1"/>
    <col min="4" max="8" width="5.00390625" style="0" bestFit="1" customWidth="1"/>
    <col min="9" max="9" width="5.00390625" style="0" customWidth="1"/>
    <col min="10" max="10" width="6.140625" style="0" bestFit="1" customWidth="1"/>
    <col min="11" max="11" width="6.57421875" style="0" bestFit="1" customWidth="1"/>
    <col min="12" max="12" width="5.00390625" style="0" bestFit="1" customWidth="1"/>
    <col min="13" max="13" width="5.00390625" style="0" customWidth="1"/>
    <col min="14" max="21" width="5.00390625" style="0" bestFit="1" customWidth="1"/>
    <col min="22" max="28" width="5.00390625" style="0" customWidth="1"/>
    <col min="29" max="29" width="4.8515625" style="0" customWidth="1"/>
    <col min="30" max="34" width="5.00390625" style="0" customWidth="1"/>
  </cols>
  <sheetData>
    <row r="1" spans="2:31" ht="31.5" customHeight="1" thickBot="1">
      <c r="B1" s="244" t="s">
        <v>893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6"/>
      <c r="Z1" s="246"/>
      <c r="AA1" s="246"/>
      <c r="AB1" s="246"/>
      <c r="AC1" s="246"/>
      <c r="AD1" s="246"/>
      <c r="AE1" s="246"/>
    </row>
    <row r="2" spans="2:34" s="9" customFormat="1" ht="12.75" customHeight="1" thickBot="1">
      <c r="B2" s="42" t="s">
        <v>131</v>
      </c>
      <c r="C2" s="42" t="s">
        <v>17</v>
      </c>
      <c r="D2" s="154">
        <v>1869</v>
      </c>
      <c r="E2" s="155">
        <v>1880</v>
      </c>
      <c r="F2" s="155">
        <v>1890</v>
      </c>
      <c r="G2" s="155">
        <v>1900</v>
      </c>
      <c r="H2" s="155">
        <v>1910</v>
      </c>
      <c r="I2" s="155">
        <v>1921</v>
      </c>
      <c r="J2" s="155">
        <v>1930</v>
      </c>
      <c r="K2" s="155">
        <v>1950</v>
      </c>
      <c r="L2" s="155">
        <v>1961</v>
      </c>
      <c r="M2" s="155">
        <v>1970</v>
      </c>
      <c r="N2" s="155">
        <v>1980</v>
      </c>
      <c r="O2" s="155">
        <v>1991</v>
      </c>
      <c r="P2" s="155">
        <v>2001</v>
      </c>
      <c r="Q2" s="155">
        <v>2002</v>
      </c>
      <c r="R2" s="155">
        <v>2003</v>
      </c>
      <c r="S2" s="155">
        <v>2004</v>
      </c>
      <c r="T2" s="155">
        <v>2005</v>
      </c>
      <c r="U2" s="155">
        <v>2006</v>
      </c>
      <c r="V2" s="155">
        <v>2007</v>
      </c>
      <c r="W2" s="155">
        <v>2008</v>
      </c>
      <c r="X2" s="155">
        <v>2009</v>
      </c>
      <c r="Y2" s="155">
        <v>2010</v>
      </c>
      <c r="Z2" s="155">
        <v>2011</v>
      </c>
      <c r="AA2" s="155">
        <v>2012</v>
      </c>
      <c r="AB2" s="155">
        <v>2013</v>
      </c>
      <c r="AC2" s="155">
        <v>2014</v>
      </c>
      <c r="AD2" s="163">
        <v>2015</v>
      </c>
      <c r="AE2" s="155">
        <v>2016</v>
      </c>
      <c r="AF2" s="155">
        <v>2017</v>
      </c>
      <c r="AG2" s="155">
        <v>2018</v>
      </c>
      <c r="AH2" s="156">
        <v>2019</v>
      </c>
    </row>
    <row r="3" spans="2:34" s="9" customFormat="1" ht="12.75" customHeight="1">
      <c r="B3" s="77" t="s">
        <v>106</v>
      </c>
      <c r="C3" s="70">
        <v>26.35</v>
      </c>
      <c r="D3" s="157">
        <v>72.67552182163188</v>
      </c>
      <c r="E3" s="71">
        <v>71.11954459203035</v>
      </c>
      <c r="F3" s="71">
        <v>71.00569259962049</v>
      </c>
      <c r="G3" s="71">
        <v>64.62998102466793</v>
      </c>
      <c r="H3" s="71">
        <v>64.44022770398482</v>
      </c>
      <c r="I3" s="71">
        <v>62.46679316888045</v>
      </c>
      <c r="J3" s="71">
        <v>59.69639468690702</v>
      </c>
      <c r="K3" s="71">
        <v>40.53130929791271</v>
      </c>
      <c r="L3" s="71">
        <v>36.20493358633776</v>
      </c>
      <c r="M3" s="71">
        <v>29.25996204933586</v>
      </c>
      <c r="N3" s="71">
        <v>29.184060721062618</v>
      </c>
      <c r="O3" s="71">
        <v>30.246679316888045</v>
      </c>
      <c r="P3" s="71">
        <v>30.47438330170778</v>
      </c>
      <c r="Q3" s="71">
        <v>30.62618595825427</v>
      </c>
      <c r="R3" s="71">
        <v>30.81593927893738</v>
      </c>
      <c r="S3" s="71">
        <v>30.018975332068308</v>
      </c>
      <c r="T3" s="71">
        <v>30.47438330170778</v>
      </c>
      <c r="U3" s="71">
        <v>31.27134724857685</v>
      </c>
      <c r="V3" s="71">
        <v>31.043643263757115</v>
      </c>
      <c r="W3" s="71">
        <v>31.195445920303605</v>
      </c>
      <c r="X3" s="71">
        <v>31.76470588235294</v>
      </c>
      <c r="Y3" s="71">
        <f>'E.6_Tab.1'!U3/'E.6_Tab.2'!C3</f>
        <v>31.954459203036052</v>
      </c>
      <c r="Z3" s="71">
        <f>'E.6_Tab.1'!V3/'E.6_Tab.2'!C3</f>
        <v>32.82732447817837</v>
      </c>
      <c r="AA3" s="71">
        <f>'E.6_Tab.1'!W3/'E.6_Tab.2'!$C$3</f>
        <v>33.43453510436432</v>
      </c>
      <c r="AB3" s="71">
        <f>'E.6_Tab.1'!X3/'E.6_Tab.2'!$C$3</f>
        <v>34.23149905123339</v>
      </c>
      <c r="AC3" s="71">
        <f>'E.6_Tab.1'!Y3/'E.6_Tab.2'!$C$3</f>
        <v>35.14231499051233</v>
      </c>
      <c r="AD3" s="182">
        <f>'E.6_Tab.1'!Z3/'E.6_Tab.2'!$C$3</f>
        <v>35.52182163187856</v>
      </c>
      <c r="AE3" s="71">
        <f>'E.6_Tab.1'!AA3/'E.6_Tab.2'!$C$3</f>
        <v>35.863377609108156</v>
      </c>
      <c r="AF3" s="71">
        <f>'E.6_Tab.1'!AB3/'E.6_Tab.2'!$C$3</f>
        <v>36.12903225806451</v>
      </c>
      <c r="AG3" s="71">
        <f>'E.6_Tab.1'!AC3/'E.6_Tab.2'!$C$3</f>
        <v>35.977229601518026</v>
      </c>
      <c r="AH3" s="78">
        <f>'E.6_Tab.1'!AD3/'E.6_Tab.2'!$C$3</f>
        <v>36.774193548387096</v>
      </c>
    </row>
    <row r="4" spans="2:34" s="9" customFormat="1" ht="12.75" customHeight="1">
      <c r="B4" s="79" t="s">
        <v>118</v>
      </c>
      <c r="C4" s="14">
        <v>25.73</v>
      </c>
      <c r="D4" s="158">
        <v>63.35017489312087</v>
      </c>
      <c r="E4" s="15">
        <v>64.51612903225806</v>
      </c>
      <c r="F4" s="15">
        <v>64.43839875631558</v>
      </c>
      <c r="G4" s="15">
        <v>62.18422075398367</v>
      </c>
      <c r="H4" s="15">
        <v>67.27555382821609</v>
      </c>
      <c r="I4" s="15">
        <v>60.51301982122036</v>
      </c>
      <c r="J4" s="15">
        <v>64.20520792848815</v>
      </c>
      <c r="K4" s="15">
        <v>36.64982510687913</v>
      </c>
      <c r="L4" s="15">
        <v>37.27166731441896</v>
      </c>
      <c r="M4" s="15">
        <v>34.70656820831714</v>
      </c>
      <c r="N4" s="15">
        <v>33.96813058686358</v>
      </c>
      <c r="O4" s="15">
        <v>28.87679751263117</v>
      </c>
      <c r="P4" s="15">
        <v>29.965021375825884</v>
      </c>
      <c r="Q4" s="15">
        <v>30.6645938593082</v>
      </c>
      <c r="R4" s="15">
        <v>31.519626894675476</v>
      </c>
      <c r="S4" s="15">
        <v>32.91877186164011</v>
      </c>
      <c r="T4" s="15">
        <v>32.957636999611346</v>
      </c>
      <c r="U4" s="15">
        <v>33.734939759036145</v>
      </c>
      <c r="V4" s="15">
        <v>34.123591138748544</v>
      </c>
      <c r="W4" s="15">
        <v>34.51224251846094</v>
      </c>
      <c r="X4" s="15">
        <v>34.74543334628838</v>
      </c>
      <c r="Y4" s="15">
        <f>'E.6_Tab.1'!U4/'E.6_Tab.2'!C4</f>
        <v>35.60046638165566</v>
      </c>
      <c r="Z4" s="83">
        <f>'E.6_Tab.1'!V4/'E.6_Tab.2'!C4</f>
        <v>35.755926933540614</v>
      </c>
      <c r="AA4" s="83">
        <f>'E.6_Tab.1'!W4/'E.6_Tab.2'!$C$4</f>
        <v>35.60046638165566</v>
      </c>
      <c r="AB4" s="83">
        <f>'E.6_Tab.1'!X4/'E.6_Tab.2'!$C$4</f>
        <v>36.02798289933929</v>
      </c>
      <c r="AC4" s="83">
        <f>'E.6_Tab.1'!Y4/'E.6_Tab.2'!$C$4</f>
        <v>36.10571317528177</v>
      </c>
      <c r="AD4" s="83">
        <f>'E.6_Tab.1'!Z4/'E.6_Tab.2'!$C$4</f>
        <v>36.64982510687913</v>
      </c>
      <c r="AE4" s="83">
        <f>'E.6_Tab.1'!AA4/'E.6_Tab.2'!$C$4</f>
        <v>37.66031869413136</v>
      </c>
      <c r="AF4" s="83">
        <f>'E.6_Tab.1'!AB4/'E.6_Tab.2'!$C$4</f>
        <v>38.51535172949864</v>
      </c>
      <c r="AG4" s="83">
        <f>'E.6_Tab.1'!AC4/'E.6_Tab.2'!$C$4</f>
        <v>39.525845316750875</v>
      </c>
      <c r="AH4" s="87">
        <f>'E.6_Tab.1'!AD4/'E.6_Tab.2'!$C$4</f>
        <v>40.53633890400311</v>
      </c>
    </row>
    <row r="5" spans="2:34" s="9" customFormat="1" ht="12.75" customHeight="1">
      <c r="B5" s="77" t="s">
        <v>98</v>
      </c>
      <c r="C5" s="70">
        <v>6.05</v>
      </c>
      <c r="D5" s="157">
        <v>92.39669421487604</v>
      </c>
      <c r="E5" s="71">
        <v>82.80991735537191</v>
      </c>
      <c r="F5" s="71">
        <v>82.80991735537191</v>
      </c>
      <c r="G5" s="71">
        <v>83.47107438016529</v>
      </c>
      <c r="H5" s="71">
        <v>73.55371900826447</v>
      </c>
      <c r="I5" s="71">
        <v>71.40495867768595</v>
      </c>
      <c r="J5" s="71">
        <v>74.54545454545455</v>
      </c>
      <c r="K5" s="71">
        <v>39.50413223140496</v>
      </c>
      <c r="L5" s="71">
        <v>38.18181818181818</v>
      </c>
      <c r="M5" s="71">
        <v>30.578512396694215</v>
      </c>
      <c r="N5" s="71">
        <v>27.933884297520663</v>
      </c>
      <c r="O5" s="71">
        <v>20.826446280991735</v>
      </c>
      <c r="P5" s="71">
        <v>18.34710743801653</v>
      </c>
      <c r="Q5" s="71">
        <v>19.834710743801654</v>
      </c>
      <c r="R5" s="71">
        <v>19.669421487603305</v>
      </c>
      <c r="S5" s="71">
        <v>20</v>
      </c>
      <c r="T5" s="71">
        <v>19.834710743801654</v>
      </c>
      <c r="U5" s="71">
        <v>20.330578512396695</v>
      </c>
      <c r="V5" s="71">
        <v>18.51239669421488</v>
      </c>
      <c r="W5" s="71">
        <v>17.68595041322314</v>
      </c>
      <c r="X5" s="71">
        <v>18.34710743801653</v>
      </c>
      <c r="Y5" s="71">
        <f>'E.6_Tab.1'!U5/'E.6_Tab.2'!C5</f>
        <v>19.338842975206614</v>
      </c>
      <c r="Z5" s="71">
        <f>'E.6_Tab.1'!V5/'E.6_Tab.2'!C5</f>
        <v>20.16528925619835</v>
      </c>
      <c r="AA5" s="71">
        <f>'E.6_Tab.1'!W5/'E.6_Tab.2'!$C$5</f>
        <v>21.322314049586776</v>
      </c>
      <c r="AB5" s="71">
        <f>'E.6_Tab.1'!X5/'E.6_Tab.2'!$C$5</f>
        <v>20.330578512396695</v>
      </c>
      <c r="AC5" s="71">
        <f>'E.6_Tab.1'!Y5/'E.6_Tab.2'!$C$5</f>
        <v>19.50413223140496</v>
      </c>
      <c r="AD5" s="71">
        <f>'E.6_Tab.1'!Z5/'E.6_Tab.2'!$C$5</f>
        <v>19.834710743801654</v>
      </c>
      <c r="AE5" s="71">
        <f>'E.6_Tab.1'!AA5/'E.6_Tab.2'!$C$5</f>
        <v>19.834710743801654</v>
      </c>
      <c r="AF5" s="71">
        <f>'E.6_Tab.1'!AB5/'E.6_Tab.2'!$C$5</f>
        <v>20</v>
      </c>
      <c r="AG5" s="71">
        <f>'E.6_Tab.1'!AC5/'E.6_Tab.2'!$C$5</f>
        <v>19.338842975206614</v>
      </c>
      <c r="AH5" s="78">
        <f>'E.6_Tab.1'!AD5/'E.6_Tab.2'!$C$5</f>
        <v>19.834710743801654</v>
      </c>
    </row>
    <row r="6" spans="2:34" s="9" customFormat="1" ht="12.75" customHeight="1">
      <c r="B6" s="79" t="s">
        <v>94</v>
      </c>
      <c r="C6" s="14">
        <v>22.56</v>
      </c>
      <c r="D6" s="158">
        <v>221.8085106382979</v>
      </c>
      <c r="E6" s="15">
        <v>225.22163120567376</v>
      </c>
      <c r="F6" s="15">
        <v>227.74822695035462</v>
      </c>
      <c r="G6" s="15">
        <v>229.9645390070922</v>
      </c>
      <c r="H6" s="15">
        <v>228.5017730496454</v>
      </c>
      <c r="I6" s="15">
        <v>188.9627659574468</v>
      </c>
      <c r="J6" s="15">
        <v>176.59574468085108</v>
      </c>
      <c r="K6" s="15">
        <v>113.6968085106383</v>
      </c>
      <c r="L6" s="15">
        <v>126.37411347517731</v>
      </c>
      <c r="M6" s="15">
        <v>132.40248226950357</v>
      </c>
      <c r="N6" s="15">
        <v>130.85106382978725</v>
      </c>
      <c r="O6" s="15">
        <v>128.72340425531917</v>
      </c>
      <c r="P6" s="15">
        <v>126.1968085106383</v>
      </c>
      <c r="Q6" s="15">
        <v>121.89716312056738</v>
      </c>
      <c r="R6" s="15">
        <v>119.5921985815603</v>
      </c>
      <c r="S6" s="15">
        <v>122.91666666666667</v>
      </c>
      <c r="T6" s="15">
        <v>123.13829787234043</v>
      </c>
      <c r="U6" s="15">
        <v>124.822695035461</v>
      </c>
      <c r="V6" s="15">
        <v>126.81737588652483</v>
      </c>
      <c r="W6" s="15">
        <v>126.1968085106383</v>
      </c>
      <c r="X6" s="15">
        <v>126.0195035460993</v>
      </c>
      <c r="Y6" s="83">
        <f>'E.6_Tab.1'!U6/'E.6_Tab.2'!C6</f>
        <v>125.57624113475178</v>
      </c>
      <c r="Z6" s="83">
        <f>'E.6_Tab.1'!V6/'E.6_Tab.2'!C6</f>
        <v>123.98049645390071</v>
      </c>
      <c r="AA6" s="83">
        <f>'E.6_Tab.1'!W6/'E.6_Tab.2'!$C$6</f>
        <v>124.06914893617022</v>
      </c>
      <c r="AB6" s="83">
        <f>'E.6_Tab.1'!X6/'E.6_Tab.2'!$C$6</f>
        <v>121.54255319148938</v>
      </c>
      <c r="AC6" s="83">
        <f>'E.6_Tab.1'!Y6/'E.6_Tab.2'!$C$6</f>
        <v>120.70035460992908</v>
      </c>
      <c r="AD6" s="83">
        <f>'E.6_Tab.1'!Z6/'E.6_Tab.2'!$C$6</f>
        <v>120.47872340425532</v>
      </c>
      <c r="AE6" s="83">
        <f>'E.6_Tab.1'!AA6/'E.6_Tab.2'!$C$6</f>
        <v>120.16843971631207</v>
      </c>
      <c r="AF6" s="83">
        <f>'E.6_Tab.1'!AB6/'E.6_Tab.2'!$C$6</f>
        <v>120.74468085106383</v>
      </c>
      <c r="AG6" s="83">
        <f>'E.6_Tab.1'!AC6/'E.6_Tab.2'!$C$6</f>
        <v>121.98581560283688</v>
      </c>
      <c r="AH6" s="87">
        <f>'E.6_Tab.1'!AD6/'E.6_Tab.2'!$C$6</f>
        <v>125.04432624113475</v>
      </c>
    </row>
    <row r="7" spans="2:34" s="9" customFormat="1" ht="12.75" customHeight="1">
      <c r="B7" s="77" t="s">
        <v>99</v>
      </c>
      <c r="C7" s="70">
        <v>4.44</v>
      </c>
      <c r="D7" s="157">
        <v>485.1351351351351</v>
      </c>
      <c r="E7" s="71">
        <v>472.7477477477477</v>
      </c>
      <c r="F7" s="71">
        <v>427.027027027027</v>
      </c>
      <c r="G7" s="71">
        <v>367.3423423423423</v>
      </c>
      <c r="H7" s="71">
        <v>354.7297297297297</v>
      </c>
      <c r="I7" s="71">
        <v>287.3873873873874</v>
      </c>
      <c r="J7" s="71">
        <v>306.5315315315315</v>
      </c>
      <c r="K7" s="71">
        <v>176.8018018018018</v>
      </c>
      <c r="L7" s="71">
        <v>169.14414414414412</v>
      </c>
      <c r="M7" s="71">
        <v>155.85585585585585</v>
      </c>
      <c r="N7" s="71">
        <v>137.6126126126126</v>
      </c>
      <c r="O7" s="71">
        <v>113.28828828828829</v>
      </c>
      <c r="P7" s="71">
        <v>126.35135135135134</v>
      </c>
      <c r="Q7" s="71">
        <v>138.5135135135135</v>
      </c>
      <c r="R7" s="71">
        <v>141.2162162162162</v>
      </c>
      <c r="S7" s="71">
        <v>148.64864864864865</v>
      </c>
      <c r="T7" s="71">
        <v>154.95495495495493</v>
      </c>
      <c r="U7" s="71">
        <v>160.8108108108108</v>
      </c>
      <c r="V7" s="71">
        <v>168.46846846846844</v>
      </c>
      <c r="W7" s="71">
        <v>172.97297297297297</v>
      </c>
      <c r="X7" s="71">
        <v>174.54954954954954</v>
      </c>
      <c r="Y7" s="71">
        <f>'E.6_Tab.1'!U7/'E.6_Tab.2'!C7</f>
        <v>179.27927927927925</v>
      </c>
      <c r="Z7" s="71">
        <f>'E.6_Tab.1'!V7/'E.6_Tab.2'!C7</f>
        <v>175.9009009009009</v>
      </c>
      <c r="AA7" s="71">
        <f>'E.6_Tab.1'!W7/'E.6_Tab.2'!$C$7</f>
        <v>178.37837837837836</v>
      </c>
      <c r="AB7" s="71">
        <f>'E.6_Tab.1'!X7/'E.6_Tab.2'!$C$7</f>
        <v>183.78378378378378</v>
      </c>
      <c r="AC7" s="71">
        <f>'E.6_Tab.1'!Y7/'E.6_Tab.2'!$C$7</f>
        <v>186.93693693693692</v>
      </c>
      <c r="AD7" s="71">
        <f>'E.6_Tab.1'!Z7/'E.6_Tab.2'!$C$7</f>
        <v>193.6936936936937</v>
      </c>
      <c r="AE7" s="71">
        <f>'E.6_Tab.1'!AA7/'E.6_Tab.2'!$C$7</f>
        <v>197.97297297297297</v>
      </c>
      <c r="AF7" s="71">
        <f>'E.6_Tab.1'!AB7/'E.6_Tab.2'!$C$7</f>
        <v>201.35135135135133</v>
      </c>
      <c r="AG7" s="71">
        <f>'E.6_Tab.1'!AC7/'E.6_Tab.2'!$C$7</f>
        <v>201.57657657657657</v>
      </c>
      <c r="AH7" s="78">
        <f>'E.6_Tab.1'!AD7/'E.6_Tab.2'!$C$7</f>
        <v>205.4054054054054</v>
      </c>
    </row>
    <row r="8" spans="2:34" s="9" customFormat="1" ht="12.75" customHeight="1">
      <c r="B8" s="79" t="s">
        <v>100</v>
      </c>
      <c r="C8" s="14">
        <v>8.27</v>
      </c>
      <c r="D8" s="158">
        <v>115.23579201934704</v>
      </c>
      <c r="E8" s="15">
        <v>111.24546553808949</v>
      </c>
      <c r="F8" s="15">
        <v>108.22249093107618</v>
      </c>
      <c r="G8" s="15">
        <v>105.68319226118501</v>
      </c>
      <c r="H8" s="15">
        <v>100.24183796856107</v>
      </c>
      <c r="I8" s="15">
        <v>90.68923821039904</v>
      </c>
      <c r="J8" s="15">
        <v>78.4764207980653</v>
      </c>
      <c r="K8" s="15">
        <v>50.06045949214027</v>
      </c>
      <c r="L8" s="15">
        <v>45.46553808948005</v>
      </c>
      <c r="M8" s="15">
        <v>46.55380894800484</v>
      </c>
      <c r="N8" s="15">
        <v>40.26602176541717</v>
      </c>
      <c r="O8" s="15">
        <v>35.18742442563482</v>
      </c>
      <c r="P8" s="15">
        <v>27.69044740024184</v>
      </c>
      <c r="Q8" s="15">
        <v>24.9093107617896</v>
      </c>
      <c r="R8" s="15">
        <v>25.39298669891173</v>
      </c>
      <c r="S8" s="15">
        <v>25.151148730350666</v>
      </c>
      <c r="T8" s="15">
        <v>24.9093107617896</v>
      </c>
      <c r="U8" s="15">
        <v>25.39298669891173</v>
      </c>
      <c r="V8" s="15">
        <v>25.997581620314392</v>
      </c>
      <c r="W8" s="15">
        <v>26.844014510278114</v>
      </c>
      <c r="X8" s="15">
        <v>25.755743651753328</v>
      </c>
      <c r="Y8" s="83">
        <f>'E.6_Tab.1'!U8/'E.6_Tab.2'!C8</f>
        <v>26.723095525997582</v>
      </c>
      <c r="Z8" s="83">
        <f>'E.6_Tab.1'!V8/'E.6_Tab.2'!C8</f>
        <v>26.964933494558647</v>
      </c>
      <c r="AA8" s="83">
        <f>'E.6_Tab.1'!W8/'E.6_Tab.2'!$C$8</f>
        <v>27.327690447400244</v>
      </c>
      <c r="AB8" s="83">
        <f>'E.6_Tab.1'!X8/'E.6_Tab.2'!$C$8</f>
        <v>28.174123337363966</v>
      </c>
      <c r="AC8" s="83">
        <f>'E.6_Tab.1'!Y8/'E.6_Tab.2'!$C$8</f>
        <v>28.41596130592503</v>
      </c>
      <c r="AD8" s="83">
        <f>'E.6_Tab.1'!Z8/'E.6_Tab.2'!$C$8</f>
        <v>28.41596130592503</v>
      </c>
      <c r="AE8" s="83">
        <f>'E.6_Tab.1'!AA8/'E.6_Tab.2'!$C$8</f>
        <v>28.053204353083437</v>
      </c>
      <c r="AF8" s="83">
        <f>'E.6_Tab.1'!AB8/'E.6_Tab.2'!$C$8</f>
        <v>27.69044740024184</v>
      </c>
      <c r="AG8" s="83">
        <f>'E.6_Tab.1'!AC8/'E.6_Tab.2'!$C$8</f>
        <v>28.174123337363966</v>
      </c>
      <c r="AH8" s="87">
        <f>'E.6_Tab.1'!AD8/'E.6_Tab.2'!$C$8</f>
        <v>28.053204353083437</v>
      </c>
    </row>
    <row r="9" spans="2:34" s="9" customFormat="1" ht="12.75" customHeight="1">
      <c r="B9" s="77" t="s">
        <v>93</v>
      </c>
      <c r="C9" s="70">
        <v>13.49</v>
      </c>
      <c r="D9" s="157">
        <v>325.57449962935505</v>
      </c>
      <c r="E9" s="71">
        <v>332.76501111934766</v>
      </c>
      <c r="F9" s="71">
        <v>321.7939214232765</v>
      </c>
      <c r="G9" s="71">
        <v>319.3476649369904</v>
      </c>
      <c r="H9" s="71">
        <v>299.40696812453666</v>
      </c>
      <c r="I9" s="71">
        <v>255.22609340252038</v>
      </c>
      <c r="J9" s="71">
        <v>244.77390659747962</v>
      </c>
      <c r="K9" s="71">
        <v>160.56338028169014</v>
      </c>
      <c r="L9" s="71">
        <v>168.1245366938473</v>
      </c>
      <c r="M9" s="71">
        <v>169.01408450704224</v>
      </c>
      <c r="N9" s="71">
        <v>202.2979985174203</v>
      </c>
      <c r="O9" s="71">
        <v>192.29058561897702</v>
      </c>
      <c r="P9" s="71">
        <v>192.66123054114158</v>
      </c>
      <c r="Q9" s="71">
        <v>195.9970348406227</v>
      </c>
      <c r="R9" s="71">
        <v>197.1089696071164</v>
      </c>
      <c r="S9" s="71">
        <v>198.3691623424759</v>
      </c>
      <c r="T9" s="71">
        <v>202.1497405485545</v>
      </c>
      <c r="U9" s="71">
        <v>206.22683469236472</v>
      </c>
      <c r="V9" s="71">
        <v>209.48851000741288</v>
      </c>
      <c r="W9" s="71">
        <v>211.56412157153446</v>
      </c>
      <c r="X9" s="71">
        <v>210.89696071163826</v>
      </c>
      <c r="Y9" s="71">
        <f>'E.6_Tab.1'!U9/'E.6_Tab.2'!C9</f>
        <v>210.82283172720534</v>
      </c>
      <c r="Z9" s="71">
        <f>'E.6_Tab.1'!V9/'E.6_Tab.2'!C9</f>
        <v>206.00444773906597</v>
      </c>
      <c r="AA9" s="71">
        <f>'E.6_Tab.1'!W9/'E.6_Tab.2'!$C$9</f>
        <v>206.81986656782803</v>
      </c>
      <c r="AB9" s="71">
        <f>'E.6_Tab.1'!X9/'E.6_Tab.2'!$C$9</f>
        <v>210.22979985174203</v>
      </c>
      <c r="AC9" s="71">
        <f>'E.6_Tab.1'!Y9/'E.6_Tab.2'!$C$9</f>
        <v>210.0815418828762</v>
      </c>
      <c r="AD9" s="71">
        <f>'E.6_Tab.1'!Z9/'E.6_Tab.2'!$C$9</f>
        <v>210.74870274277242</v>
      </c>
      <c r="AE9" s="71">
        <f>'E.6_Tab.1'!AA9/'E.6_Tab.2'!$C$9</f>
        <v>213.63973313565603</v>
      </c>
      <c r="AF9" s="71">
        <f>'E.6_Tab.1'!AB9/'E.6_Tab.2'!$C$9</f>
        <v>214.0845070422535</v>
      </c>
      <c r="AG9" s="71">
        <f>'E.6_Tab.1'!AC9/'E.6_Tab.2'!$C$9</f>
        <v>218.23573017049665</v>
      </c>
      <c r="AH9" s="78">
        <f>'E.6_Tab.1'!AD9/'E.6_Tab.2'!$C$9</f>
        <v>219.42179392142327</v>
      </c>
    </row>
    <row r="10" spans="2:34" s="9" customFormat="1" ht="12.75" customHeight="1">
      <c r="B10" s="79" t="s">
        <v>97</v>
      </c>
      <c r="C10" s="14">
        <v>48.54</v>
      </c>
      <c r="D10" s="158">
        <v>154.44993819530285</v>
      </c>
      <c r="E10" s="15">
        <v>195.75607746188712</v>
      </c>
      <c r="F10" s="15">
        <v>228.55377008652658</v>
      </c>
      <c r="G10" s="15">
        <v>261.41326740832307</v>
      </c>
      <c r="H10" s="15">
        <v>281.85002060156575</v>
      </c>
      <c r="I10" s="15">
        <v>245.57066337041616</v>
      </c>
      <c r="J10" s="15">
        <v>255.89204779563246</v>
      </c>
      <c r="K10" s="15">
        <v>143.38689740420273</v>
      </c>
      <c r="L10" s="15">
        <v>154.34693036670788</v>
      </c>
      <c r="M10" s="15">
        <v>156.1804697156984</v>
      </c>
      <c r="N10" s="15">
        <v>161.43386897404204</v>
      </c>
      <c r="O10" s="15">
        <v>146.5183353934899</v>
      </c>
      <c r="P10" s="15">
        <v>149.91759373712404</v>
      </c>
      <c r="Q10" s="15">
        <v>150.061804697157</v>
      </c>
      <c r="R10" s="15">
        <v>150.94767202307375</v>
      </c>
      <c r="S10" s="15">
        <v>151.68932838895756</v>
      </c>
      <c r="T10" s="15">
        <v>151.5863205603626</v>
      </c>
      <c r="U10" s="15">
        <v>153.25504738360115</v>
      </c>
      <c r="V10" s="15">
        <v>154.86196950968275</v>
      </c>
      <c r="W10" s="15">
        <v>156.03625875566544</v>
      </c>
      <c r="X10" s="15">
        <v>157.43716522455708</v>
      </c>
      <c r="Y10" s="83">
        <f>'E.6_Tab.1'!U10/'E.6_Tab.2'!C10</f>
        <v>157.58137618459003</v>
      </c>
      <c r="Z10" s="83">
        <f>'E.6_Tab.1'!V10/'E.6_Tab.2'!C10</f>
        <v>157.25175113308612</v>
      </c>
      <c r="AA10" s="83">
        <f>'E.6_Tab.1'!W10/'E.6_Tab.2'!$C$10</f>
        <v>157.43716522455708</v>
      </c>
      <c r="AB10" s="83">
        <f>'E.6_Tab.1'!X10/'E.6_Tab.2'!$C$10</f>
        <v>157.622579316028</v>
      </c>
      <c r="AC10" s="83">
        <f>'E.6_Tab.1'!Y10/'E.6_Tab.2'!$C$10</f>
        <v>156.83971981870621</v>
      </c>
      <c r="AD10" s="83">
        <f>'E.6_Tab.1'!Z10/'E.6_Tab.2'!$C$10</f>
        <v>157.10754017305317</v>
      </c>
      <c r="AE10" s="83">
        <f>'E.6_Tab.1'!AA10/'E.6_Tab.2'!$C$10</f>
        <v>157.49896992171406</v>
      </c>
      <c r="AF10" s="83">
        <f>'E.6_Tab.1'!AB10/'E.6_Tab.2'!$C$10</f>
        <v>157.725587144623</v>
      </c>
      <c r="AG10" s="83">
        <f>'E.6_Tab.1'!AC10/'E.6_Tab.2'!$C$10</f>
        <v>159.08529048207663</v>
      </c>
      <c r="AH10" s="87">
        <f>'E.6_Tab.1'!AD10/'E.6_Tab.2'!$C$10</f>
        <v>159.35311083642358</v>
      </c>
    </row>
    <row r="11" spans="2:34" s="9" customFormat="1" ht="12.75" customHeight="1">
      <c r="B11" s="77" t="s">
        <v>111</v>
      </c>
      <c r="C11" s="70">
        <v>9.04</v>
      </c>
      <c r="D11" s="157">
        <v>103.98230088495575</v>
      </c>
      <c r="E11" s="71">
        <v>114.49115044247786</v>
      </c>
      <c r="F11" s="71">
        <v>127.21238938053096</v>
      </c>
      <c r="G11" s="71">
        <v>171.2389380530973</v>
      </c>
      <c r="H11" s="71">
        <v>176.32743362831857</v>
      </c>
      <c r="I11" s="71">
        <v>148.78318584070794</v>
      </c>
      <c r="J11" s="71">
        <v>160.06637168141592</v>
      </c>
      <c r="K11" s="71">
        <v>99.66814159292035</v>
      </c>
      <c r="L11" s="71">
        <v>103.87168141592919</v>
      </c>
      <c r="M11" s="71">
        <v>98.67256637168141</v>
      </c>
      <c r="N11" s="71">
        <v>102.32300884955751</v>
      </c>
      <c r="O11" s="71">
        <v>88.38495575221238</v>
      </c>
      <c r="P11" s="71">
        <v>92.47787610619469</v>
      </c>
      <c r="Q11" s="71">
        <v>94.46902654867256</v>
      </c>
      <c r="R11" s="71">
        <v>94.35840707964601</v>
      </c>
      <c r="S11" s="71">
        <v>95.24336283185839</v>
      </c>
      <c r="T11" s="71">
        <v>97.12389380530972</v>
      </c>
      <c r="U11" s="71">
        <v>97.45575221238937</v>
      </c>
      <c r="V11" s="71">
        <v>98.78318584070796</v>
      </c>
      <c r="W11" s="71">
        <v>99.55752212389379</v>
      </c>
      <c r="X11" s="71">
        <v>100</v>
      </c>
      <c r="Y11" s="71">
        <f>'E.6_Tab.1'!U11/'E.6_Tab.2'!C11</f>
        <v>101.43805309734515</v>
      </c>
      <c r="Z11" s="71">
        <f>'E.6_Tab.1'!V11/'E.6_Tab.2'!C11</f>
        <v>102.87610619469028</v>
      </c>
      <c r="AA11" s="71">
        <f>'E.6_Tab.1'!W11/'E.6_Tab.2'!$C$11</f>
        <v>105.64159292035399</v>
      </c>
      <c r="AB11" s="71">
        <f>'E.6_Tab.1'!X11/'E.6_Tab.2'!$C$11</f>
        <v>107.30088495575222</v>
      </c>
      <c r="AC11" s="71">
        <f>'E.6_Tab.1'!Y11/'E.6_Tab.2'!$C$11</f>
        <v>107.96460176991151</v>
      </c>
      <c r="AD11" s="71">
        <f>'E.6_Tab.1'!Z11/'E.6_Tab.2'!$C$11</f>
        <v>109.84513274336284</v>
      </c>
      <c r="AE11" s="71">
        <f>'E.6_Tab.1'!AA11/'E.6_Tab.2'!$C$11</f>
        <v>109.5132743362832</v>
      </c>
      <c r="AF11" s="71">
        <f>'E.6_Tab.1'!AB11/'E.6_Tab.2'!$C$11</f>
        <v>111.28318584070797</v>
      </c>
      <c r="AG11" s="71">
        <f>'E.6_Tab.1'!AC11/'E.6_Tab.2'!$C$11</f>
        <v>112.7212389380531</v>
      </c>
      <c r="AH11" s="78">
        <f>'E.6_Tab.1'!AD11/'E.6_Tab.2'!$C$11</f>
        <v>112.83185840707965</v>
      </c>
    </row>
    <row r="12" spans="2:34" s="9" customFormat="1" ht="12.75" customHeight="1">
      <c r="B12" s="79" t="s">
        <v>101</v>
      </c>
      <c r="C12" s="14">
        <v>27.46</v>
      </c>
      <c r="D12" s="158">
        <v>243.26292789512016</v>
      </c>
      <c r="E12" s="15">
        <v>248.1427530954115</v>
      </c>
      <c r="F12" s="15">
        <v>246.94100509832484</v>
      </c>
      <c r="G12" s="15">
        <v>254.29715950473414</v>
      </c>
      <c r="H12" s="15">
        <v>279.35178441369266</v>
      </c>
      <c r="I12" s="15">
        <v>254.77057538237435</v>
      </c>
      <c r="J12" s="15">
        <v>264.530225782957</v>
      </c>
      <c r="K12" s="15">
        <v>169.482884195193</v>
      </c>
      <c r="L12" s="15">
        <v>175.0546249089585</v>
      </c>
      <c r="M12" s="15">
        <v>178.44136926438455</v>
      </c>
      <c r="N12" s="15">
        <v>189.36635105608156</v>
      </c>
      <c r="O12" s="15">
        <v>203.82374362709396</v>
      </c>
      <c r="P12" s="15">
        <v>216.46030589949015</v>
      </c>
      <c r="Q12" s="15">
        <v>221.55863073561542</v>
      </c>
      <c r="R12" s="15">
        <v>220.35688273852875</v>
      </c>
      <c r="S12" s="15">
        <v>217.62563729060452</v>
      </c>
      <c r="T12" s="15">
        <v>219.88346686088855</v>
      </c>
      <c r="U12" s="15">
        <v>221.48579752367078</v>
      </c>
      <c r="V12" s="15">
        <v>221.08521485797522</v>
      </c>
      <c r="W12" s="15">
        <v>222.03204661325563</v>
      </c>
      <c r="X12" s="15">
        <v>222.97887836853604</v>
      </c>
      <c r="Y12" s="15">
        <f>'E.6_Tab.1'!U12/'E.6_Tab.2'!C12</f>
        <v>223.2337946103423</v>
      </c>
      <c r="Z12" s="83">
        <f>'E.6_Tab.1'!V12/'E.6_Tab.2'!C12</f>
        <v>227.34887108521485</v>
      </c>
      <c r="AA12" s="83">
        <f>'E.6_Tab.1'!W12/'E.6_Tab.2'!$C$12</f>
        <v>227.20320466132557</v>
      </c>
      <c r="AB12" s="83">
        <f>'E.6_Tab.1'!X12/'E.6_Tab.2'!$C$12</f>
        <v>226.40203932993444</v>
      </c>
      <c r="AC12" s="83">
        <f>'E.6_Tab.1'!Y12/'E.6_Tab.2'!$C$12</f>
        <v>225.7101238164603</v>
      </c>
      <c r="AD12" s="83">
        <f>'E.6_Tab.1'!Z12/'E.6_Tab.2'!$C$12</f>
        <v>226.25637290604516</v>
      </c>
      <c r="AE12" s="83">
        <f>'E.6_Tab.1'!AA12/'E.6_Tab.2'!$C$12</f>
        <v>225.38237436270938</v>
      </c>
      <c r="AF12" s="83">
        <f>'E.6_Tab.1'!AB12/'E.6_Tab.2'!$C$12</f>
        <v>226.6569555717407</v>
      </c>
      <c r="AG12" s="83">
        <f>'E.6_Tab.1'!AC12/'E.6_Tab.2'!$C$12</f>
        <v>228.73270211216314</v>
      </c>
      <c r="AH12" s="87">
        <f>'E.6_Tab.1'!AD12/'E.6_Tab.2'!$C$12</f>
        <v>229.35178441369263</v>
      </c>
    </row>
    <row r="13" spans="2:34" s="9" customFormat="1" ht="12.75" customHeight="1">
      <c r="B13" s="77" t="s">
        <v>117</v>
      </c>
      <c r="C13" s="70">
        <v>57.85</v>
      </c>
      <c r="D13" s="157">
        <v>143.5609334485739</v>
      </c>
      <c r="E13" s="71">
        <v>138.87640449438203</v>
      </c>
      <c r="F13" s="71">
        <v>126.34399308556611</v>
      </c>
      <c r="G13" s="71">
        <v>125.15125324114088</v>
      </c>
      <c r="H13" s="71">
        <v>120.70872947277441</v>
      </c>
      <c r="I13" s="71">
        <v>139.58513396715642</v>
      </c>
      <c r="J13" s="71">
        <v>115.92048401037165</v>
      </c>
      <c r="K13" s="71">
        <v>69.33448573898012</v>
      </c>
      <c r="L13" s="71">
        <v>70.54451166810718</v>
      </c>
      <c r="M13" s="71">
        <v>67.74416594641313</v>
      </c>
      <c r="N13" s="71">
        <v>70.52722558340535</v>
      </c>
      <c r="O13" s="71">
        <v>66.1019878997407</v>
      </c>
      <c r="P13" s="71">
        <v>63.785652549697495</v>
      </c>
      <c r="Q13" s="71">
        <v>64.21780466724287</v>
      </c>
      <c r="R13" s="71">
        <v>63.94122731201383</v>
      </c>
      <c r="S13" s="71">
        <v>64.56352636127917</v>
      </c>
      <c r="T13" s="71">
        <v>64.44252376836647</v>
      </c>
      <c r="U13" s="71">
        <v>64.33880726015558</v>
      </c>
      <c r="V13" s="71">
        <v>64.49438202247191</v>
      </c>
      <c r="W13" s="71">
        <v>65.8599827139153</v>
      </c>
      <c r="X13" s="71">
        <v>65.82541054451167</v>
      </c>
      <c r="Y13" s="71">
        <f>'E.6_Tab.1'!U13/'E.6_Tab.2'!C13</f>
        <v>66.01555747623163</v>
      </c>
      <c r="Z13" s="71">
        <f>'E.6_Tab.1'!V13/'E.6_Tab.2'!C13</f>
        <v>64.66724286949005</v>
      </c>
      <c r="AA13" s="71">
        <f>'E.6_Tab.1'!W13/'E.6_Tab.2'!$C$13</f>
        <v>63.71650821089023</v>
      </c>
      <c r="AB13" s="71">
        <f>'E.6_Tab.1'!X13/'E.6_Tab.2'!$C$13</f>
        <v>63.47450302506482</v>
      </c>
      <c r="AC13" s="71">
        <f>'E.6_Tab.1'!Y13/'E.6_Tab.2'!$C$13</f>
        <v>63.284356093344854</v>
      </c>
      <c r="AD13" s="71">
        <f>'E.6_Tab.1'!Z13/'E.6_Tab.2'!$C$13</f>
        <v>63.19792566983578</v>
      </c>
      <c r="AE13" s="71">
        <f>'E.6_Tab.1'!AA13/'E.6_Tab.2'!$C$13</f>
        <v>62.40276577355229</v>
      </c>
      <c r="AF13" s="71">
        <f>'E.6_Tab.1'!AB13/'E.6_Tab.2'!$C$13</f>
        <v>62.420051858254105</v>
      </c>
      <c r="AG13" s="71">
        <f>'E.6_Tab.1'!AC13/'E.6_Tab.2'!$C$13</f>
        <v>62.61019878997407</v>
      </c>
      <c r="AH13" s="78">
        <f>'E.6_Tab.1'!AD13/'E.6_Tab.2'!$C$13</f>
        <v>63.38807260155575</v>
      </c>
    </row>
    <row r="14" spans="2:34" s="9" customFormat="1" ht="12.75" customHeight="1">
      <c r="B14" s="79" t="s">
        <v>119</v>
      </c>
      <c r="C14" s="14">
        <v>6.34</v>
      </c>
      <c r="D14" s="158">
        <v>73.34384858044164</v>
      </c>
      <c r="E14" s="15">
        <v>64.35331230283911</v>
      </c>
      <c r="F14" s="15">
        <v>60.25236593059937</v>
      </c>
      <c r="G14" s="15">
        <v>57.413249211356465</v>
      </c>
      <c r="H14" s="15">
        <v>58.04416403785489</v>
      </c>
      <c r="I14" s="15">
        <v>50.473186119873816</v>
      </c>
      <c r="J14" s="15">
        <v>52.36593059936909</v>
      </c>
      <c r="K14" s="15">
        <v>28.706624605678233</v>
      </c>
      <c r="L14" s="15">
        <v>24.290220820189276</v>
      </c>
      <c r="M14" s="15">
        <v>16.7192429022082</v>
      </c>
      <c r="N14" s="15">
        <v>15.457413249211356</v>
      </c>
      <c r="O14" s="15">
        <v>13.722397476340694</v>
      </c>
      <c r="P14" s="15">
        <v>13.249211356466878</v>
      </c>
      <c r="Q14" s="15">
        <v>13.091482649842272</v>
      </c>
      <c r="R14" s="15">
        <v>12.618296529968454</v>
      </c>
      <c r="S14" s="15">
        <v>12.302839116719243</v>
      </c>
      <c r="T14" s="15">
        <v>11.987381703470032</v>
      </c>
      <c r="U14" s="15">
        <v>11.35646687697161</v>
      </c>
      <c r="V14" s="15">
        <v>11.829652996845427</v>
      </c>
      <c r="W14" s="15">
        <v>12.145110410094638</v>
      </c>
      <c r="X14" s="40">
        <v>12.618296529968454</v>
      </c>
      <c r="Y14" s="15">
        <f>'E.6_Tab.1'!U14/'E.6_Tab.2'!C14</f>
        <v>12.46056782334385</v>
      </c>
      <c r="Z14" s="83">
        <f>'E.6_Tab.1'!V14/'E.6_Tab.2'!C14</f>
        <v>13.722397476340694</v>
      </c>
      <c r="AA14" s="83">
        <f>'E.6_Tab.1'!W14/'E.6_Tab.2'!$C$14</f>
        <v>13.56466876971609</v>
      </c>
      <c r="AB14" s="83">
        <f>'E.6_Tab.1'!X14/'E.6_Tab.2'!$C$14</f>
        <v>14.353312302839116</v>
      </c>
      <c r="AC14" s="83">
        <f>'E.6_Tab.1'!Y14/'E.6_Tab.2'!$C$14</f>
        <v>14.66876971608833</v>
      </c>
      <c r="AD14" s="83">
        <f>'E.6_Tab.1'!Z14/'E.6_Tab.2'!$C$14</f>
        <v>14.98422712933754</v>
      </c>
      <c r="AE14" s="83">
        <f>'E.6_Tab.1'!AA14/'E.6_Tab.2'!$C$14</f>
        <v>15.299684542586752</v>
      </c>
      <c r="AF14" s="83">
        <f>'E.6_Tab.1'!AB14/'E.6_Tab.2'!$C$14</f>
        <v>14.826498422712934</v>
      </c>
      <c r="AG14" s="83">
        <f>'E.6_Tab.1'!AC14/'E.6_Tab.2'!$C$14</f>
        <v>14.511041009463723</v>
      </c>
      <c r="AH14" s="87">
        <f>'E.6_Tab.1'!AD14/'E.6_Tab.2'!$C$14</f>
        <v>14.826498422712934</v>
      </c>
    </row>
    <row r="15" spans="2:34" s="9" customFormat="1" ht="12.75" customHeight="1">
      <c r="B15" s="77" t="s">
        <v>105</v>
      </c>
      <c r="C15" s="70">
        <v>4.54</v>
      </c>
      <c r="D15" s="157">
        <v>93.61233480176212</v>
      </c>
      <c r="E15" s="71">
        <v>84.14096916299559</v>
      </c>
      <c r="F15" s="71">
        <v>78.19383259911895</v>
      </c>
      <c r="G15" s="71">
        <v>75.77092511013215</v>
      </c>
      <c r="H15" s="71">
        <v>70.70484581497797</v>
      </c>
      <c r="I15" s="71">
        <v>64.09691629955947</v>
      </c>
      <c r="J15" s="71">
        <v>62.55506607929515</v>
      </c>
      <c r="K15" s="71">
        <v>34.36123348017621</v>
      </c>
      <c r="L15" s="71">
        <v>32.59911894273128</v>
      </c>
      <c r="M15" s="71">
        <v>31.938325991189426</v>
      </c>
      <c r="N15" s="71">
        <v>32.37885462555066</v>
      </c>
      <c r="O15" s="71">
        <v>32.37885462555066</v>
      </c>
      <c r="P15" s="71">
        <v>30.176211453744493</v>
      </c>
      <c r="Q15" s="71">
        <v>30.39647577092511</v>
      </c>
      <c r="R15" s="71">
        <v>31.05726872246696</v>
      </c>
      <c r="S15" s="71">
        <v>30.176211453744493</v>
      </c>
      <c r="T15" s="71">
        <v>29.515418502202643</v>
      </c>
      <c r="U15" s="71">
        <v>27.973568281938327</v>
      </c>
      <c r="V15" s="71">
        <v>28.41409691629956</v>
      </c>
      <c r="W15" s="71">
        <v>29.955947136563875</v>
      </c>
      <c r="X15" s="71">
        <v>29.955947136563875</v>
      </c>
      <c r="Y15" s="71">
        <f>'E.6_Tab.1'!U15/'E.6_Tab.2'!C15</f>
        <v>31.05726872246696</v>
      </c>
      <c r="Z15" s="71">
        <f>'E.6_Tab.1'!V15/'E.6_Tab.2'!C15</f>
        <v>33.03964757709251</v>
      </c>
      <c r="AA15" s="71">
        <f>'E.6_Tab.1'!W15/'E.6_Tab.2'!$C$15</f>
        <v>33.70044052863436</v>
      </c>
      <c r="AB15" s="71">
        <f>'E.6_Tab.1'!X15/'E.6_Tab.2'!$C$15</f>
        <v>33.70044052863436</v>
      </c>
      <c r="AC15" s="71">
        <f>'E.6_Tab.1'!Y15/'E.6_Tab.2'!$C$15</f>
        <v>34.140969162995596</v>
      </c>
      <c r="AD15" s="71">
        <f>'E.6_Tab.1'!Z15/'E.6_Tab.2'!$C$15</f>
        <v>36.563876651982376</v>
      </c>
      <c r="AE15" s="71">
        <f>'E.6_Tab.1'!AA15/'E.6_Tab.2'!$C$15</f>
        <v>35.242290748898675</v>
      </c>
      <c r="AF15" s="71">
        <f>'E.6_Tab.1'!AB15/'E.6_Tab.2'!$C$15</f>
        <v>35.242290748898675</v>
      </c>
      <c r="AG15" s="71">
        <f>'E.6_Tab.1'!AC15/'E.6_Tab.2'!$C$15</f>
        <v>36.12334801762115</v>
      </c>
      <c r="AH15" s="78">
        <f>'E.6_Tab.1'!AD15/'E.6_Tab.2'!$C$15</f>
        <v>34.581497797356825</v>
      </c>
    </row>
    <row r="16" spans="2:34" s="9" customFormat="1" ht="12.75" customHeight="1">
      <c r="B16" s="79" t="s">
        <v>95</v>
      </c>
      <c r="C16" s="14">
        <v>4.37</v>
      </c>
      <c r="D16" s="158">
        <v>366.81922196796336</v>
      </c>
      <c r="E16" s="15">
        <v>342.10526315789474</v>
      </c>
      <c r="F16" s="15">
        <v>298.16933638443936</v>
      </c>
      <c r="G16" s="15">
        <v>269.3363844393593</v>
      </c>
      <c r="H16" s="15">
        <v>243.02059496567506</v>
      </c>
      <c r="I16" s="15">
        <v>197.94050343249427</v>
      </c>
      <c r="J16" s="15">
        <v>222.19679633867275</v>
      </c>
      <c r="K16" s="15">
        <v>113.7299771167048</v>
      </c>
      <c r="L16" s="15">
        <v>101.83066361556064</v>
      </c>
      <c r="M16" s="15">
        <v>90.16018306636155</v>
      </c>
      <c r="N16" s="15">
        <v>81.92219679633867</v>
      </c>
      <c r="O16" s="15">
        <v>69.10755148741418</v>
      </c>
      <c r="P16" s="15">
        <v>70.48054919908466</v>
      </c>
      <c r="Q16" s="15">
        <v>73.91304347826087</v>
      </c>
      <c r="R16" s="15">
        <v>79.17620137299771</v>
      </c>
      <c r="S16" s="15">
        <v>85.81235697940504</v>
      </c>
      <c r="T16" s="15">
        <v>90.38901601830663</v>
      </c>
      <c r="U16" s="15">
        <v>91.30434782608695</v>
      </c>
      <c r="V16" s="15">
        <v>97.48283752860412</v>
      </c>
      <c r="W16" s="15">
        <v>102.51716247139588</v>
      </c>
      <c r="X16" s="15">
        <v>102.74599542334096</v>
      </c>
      <c r="Y16" s="15">
        <f>'E.6_Tab.1'!U16/'E.6_Tab.2'!C16</f>
        <v>106.8649885583524</v>
      </c>
      <c r="Z16" s="83">
        <f>'E.6_Tab.1'!V16/'E.6_Tab.2'!C16</f>
        <v>105.94965675057207</v>
      </c>
      <c r="AA16" s="83">
        <f>'E.6_Tab.1'!W16/'E.6_Tab.2'!$C$16</f>
        <v>108.46681922196797</v>
      </c>
      <c r="AB16" s="83">
        <f>'E.6_Tab.1'!X16/'E.6_Tab.2'!$C$16</f>
        <v>110.06864988558353</v>
      </c>
      <c r="AC16" s="83">
        <f>'E.6_Tab.1'!Y16/'E.6_Tab.2'!$C$16</f>
        <v>112.5858123569794</v>
      </c>
      <c r="AD16" s="83">
        <f>'E.6_Tab.1'!Z16/'E.6_Tab.2'!$C$16</f>
        <v>112.12814645308924</v>
      </c>
      <c r="AE16" s="83">
        <f>'E.6_Tab.1'!AA16/'E.6_Tab.2'!$C$16</f>
        <v>118.3066361556064</v>
      </c>
      <c r="AF16" s="83">
        <f>'E.6_Tab.1'!AB16/'E.6_Tab.2'!$C$16</f>
        <v>121.28146453089245</v>
      </c>
      <c r="AG16" s="83">
        <f>'E.6_Tab.1'!AC16/'E.6_Tab.2'!$C$16</f>
        <v>122.88329519450801</v>
      </c>
      <c r="AH16" s="87">
        <f>'E.6_Tab.1'!AD16/'E.6_Tab.2'!$C$16</f>
        <v>124.71395881006865</v>
      </c>
    </row>
    <row r="17" spans="2:34" s="9" customFormat="1" ht="12.75" customHeight="1">
      <c r="B17" s="77" t="s">
        <v>112</v>
      </c>
      <c r="C17" s="70">
        <v>17.33</v>
      </c>
      <c r="D17" s="157">
        <v>93.94114252740911</v>
      </c>
      <c r="E17" s="71">
        <v>84.36237738026543</v>
      </c>
      <c r="F17" s="71">
        <v>80.15002885170225</v>
      </c>
      <c r="G17" s="71">
        <v>77.55337564916329</v>
      </c>
      <c r="H17" s="71">
        <v>73.45643392960184</v>
      </c>
      <c r="I17" s="71">
        <v>63.58915175995383</v>
      </c>
      <c r="J17" s="71">
        <v>67.10905943450663</v>
      </c>
      <c r="K17" s="71">
        <v>25.793421811886898</v>
      </c>
      <c r="L17" s="71">
        <v>27.639930755914595</v>
      </c>
      <c r="M17" s="71">
        <v>17.137911136757065</v>
      </c>
      <c r="N17" s="71">
        <v>12.117714945181765</v>
      </c>
      <c r="O17" s="71">
        <v>8.251586843623773</v>
      </c>
      <c r="P17" s="71">
        <v>11.54068090017311</v>
      </c>
      <c r="Q17" s="71">
        <v>12.867859203693017</v>
      </c>
      <c r="R17" s="71">
        <v>13.906520484708595</v>
      </c>
      <c r="S17" s="71">
        <v>14.541257934218118</v>
      </c>
      <c r="T17" s="71">
        <v>14.656664743219848</v>
      </c>
      <c r="U17" s="71">
        <v>14.945181765724175</v>
      </c>
      <c r="V17" s="71">
        <v>15.522215810732831</v>
      </c>
      <c r="W17" s="71">
        <v>16.099249855741487</v>
      </c>
      <c r="X17" s="71">
        <v>16.791690709751872</v>
      </c>
      <c r="Y17" s="71">
        <f>'E.6_Tab.1'!U17/'E.6_Tab.2'!C17</f>
        <v>18.17657241777265</v>
      </c>
      <c r="Z17" s="71">
        <f>'E.6_Tab.1'!V17/'E.6_Tab.2'!C17</f>
        <v>19.619157530294288</v>
      </c>
      <c r="AA17" s="71">
        <f>'E.6_Tab.1'!W17/'E.6_Tab.2'!$C$17</f>
        <v>20.13848817080208</v>
      </c>
      <c r="AB17" s="71">
        <f>'E.6_Tab.1'!X17/'E.6_Tab.2'!$C$17</f>
        <v>20.542412002308136</v>
      </c>
      <c r="AC17" s="71">
        <f>'E.6_Tab.1'!Y17/'E.6_Tab.2'!$C$17</f>
        <v>20.36930178880554</v>
      </c>
      <c r="AD17" s="71">
        <f>'E.6_Tab.1'!Z17/'E.6_Tab.2'!$C$17</f>
        <v>19.965377957299484</v>
      </c>
      <c r="AE17" s="71">
        <f>'E.6_Tab.1'!AA17/'E.6_Tab.2'!$C$17</f>
        <v>20.311598384304677</v>
      </c>
      <c r="AF17" s="71">
        <f>'E.6_Tab.1'!AB17/'E.6_Tab.2'!$C$17</f>
        <v>21.119446047316792</v>
      </c>
      <c r="AG17" s="71">
        <f>'E.6_Tab.1'!AC17/'E.6_Tab.2'!$C$17</f>
        <v>20.946335833814196</v>
      </c>
      <c r="AH17" s="78">
        <f>'E.6_Tab.1'!AD17/'E.6_Tab.2'!$C$17</f>
        <v>22.042700519330644</v>
      </c>
    </row>
    <row r="18" spans="2:34" s="9" customFormat="1" ht="12.75" customHeight="1">
      <c r="B18" s="79" t="s">
        <v>114</v>
      </c>
      <c r="C18" s="14">
        <v>28.54</v>
      </c>
      <c r="D18" s="158">
        <v>119.44639103013316</v>
      </c>
      <c r="E18" s="15">
        <v>111.84302733006307</v>
      </c>
      <c r="F18" s="15">
        <v>101.4365802382621</v>
      </c>
      <c r="G18" s="15">
        <v>93.55290819901893</v>
      </c>
      <c r="H18" s="15">
        <v>87.38612473721093</v>
      </c>
      <c r="I18" s="15">
        <v>81.1843027330063</v>
      </c>
      <c r="J18" s="15">
        <v>83.07638402242468</v>
      </c>
      <c r="K18" s="15">
        <v>40.960056061667835</v>
      </c>
      <c r="L18" s="15">
        <v>34.54800280308339</v>
      </c>
      <c r="M18" s="15">
        <v>31.219341275402943</v>
      </c>
      <c r="N18" s="15">
        <v>25.92852137351086</v>
      </c>
      <c r="O18" s="15">
        <v>23.75613174491941</v>
      </c>
      <c r="P18" s="15">
        <v>22.845129642606867</v>
      </c>
      <c r="Q18" s="15">
        <v>23.37070777855641</v>
      </c>
      <c r="R18" s="15">
        <v>23.02032235459005</v>
      </c>
      <c r="S18" s="15">
        <v>23.931324456902594</v>
      </c>
      <c r="T18" s="15">
        <v>24.737210932025228</v>
      </c>
      <c r="U18" s="15">
        <v>24.45690259285214</v>
      </c>
      <c r="V18" s="15">
        <v>25.262789067974772</v>
      </c>
      <c r="W18" s="15">
        <v>26.69936930623686</v>
      </c>
      <c r="X18" s="15">
        <v>27.18990889978977</v>
      </c>
      <c r="Y18" s="83">
        <f>'E.6_Tab.1'!U18/'E.6_Tab.2'!C18</f>
        <v>27.680448493342677</v>
      </c>
      <c r="Z18" s="83">
        <f>'E.6_Tab.1'!V18/'E.6_Tab.2'!C18</f>
        <v>28.87175893482831</v>
      </c>
      <c r="AA18" s="83">
        <f>'E.6_Tab.1'!W18/'E.6_Tab.2'!$C$18</f>
        <v>28.87175893482831</v>
      </c>
      <c r="AB18" s="83">
        <f>'E.6_Tab.1'!X18/'E.6_Tab.2'!$C$18</f>
        <v>28.80168185003504</v>
      </c>
      <c r="AC18" s="83">
        <f>'E.6_Tab.1'!Y18/'E.6_Tab.2'!$C$18</f>
        <v>29.08199018920813</v>
      </c>
      <c r="AD18" s="83">
        <f>'E.6_Tab.1'!Z18/'E.6_Tab.2'!$C$18</f>
        <v>29.992992291520675</v>
      </c>
      <c r="AE18" s="83">
        <f>'E.6_Tab.1'!AA18/'E.6_Tab.2'!$C$18</f>
        <v>30.098107918710582</v>
      </c>
      <c r="AF18" s="83">
        <f>'E.6_Tab.1'!AB18/'E.6_Tab.2'!$C$18</f>
        <v>30.168185003503854</v>
      </c>
      <c r="AG18" s="83">
        <f>'E.6_Tab.1'!AC18/'E.6_Tab.2'!$C$18</f>
        <v>29.817799579537493</v>
      </c>
      <c r="AH18" s="87">
        <f>'E.6_Tab.1'!AD18/'E.6_Tab.2'!$C$18</f>
        <v>30.13314646110722</v>
      </c>
    </row>
    <row r="19" spans="2:34" s="9" customFormat="1" ht="12.75" customHeight="1">
      <c r="B19" s="72" t="s">
        <v>107</v>
      </c>
      <c r="C19" s="84">
        <v>106.08</v>
      </c>
      <c r="D19" s="159">
        <v>473.71794871794873</v>
      </c>
      <c r="E19" s="85">
        <v>567.4773755656108</v>
      </c>
      <c r="F19" s="85">
        <v>642.2982654600302</v>
      </c>
      <c r="G19" s="85">
        <v>749.1515837104073</v>
      </c>
      <c r="H19" s="85">
        <v>841.9306184012066</v>
      </c>
      <c r="I19" s="85">
        <v>799.8208898944193</v>
      </c>
      <c r="J19" s="85">
        <v>901.4234539969834</v>
      </c>
      <c r="K19" s="85">
        <v>656.7024886877828</v>
      </c>
      <c r="L19" s="85">
        <v>737.1134992458522</v>
      </c>
      <c r="M19" s="85">
        <v>792.2888386123681</v>
      </c>
      <c r="N19" s="85">
        <v>904.2609351432881</v>
      </c>
      <c r="O19" s="85">
        <v>953.6387631975867</v>
      </c>
      <c r="P19" s="85">
        <v>934.2194570135747</v>
      </c>
      <c r="Q19" s="85">
        <v>920.7861990950227</v>
      </c>
      <c r="R19" s="85">
        <v>921.6628959276019</v>
      </c>
      <c r="S19" s="85">
        <v>918.1749622926094</v>
      </c>
      <c r="T19" s="85">
        <v>923.3597285067873</v>
      </c>
      <c r="U19" s="85">
        <v>931.1934389140272</v>
      </c>
      <c r="V19" s="85">
        <v>940.0546757164404</v>
      </c>
      <c r="W19" s="85">
        <v>951.3009049773756</v>
      </c>
      <c r="X19" s="85">
        <v>958.0033936651583</v>
      </c>
      <c r="Y19" s="85">
        <f>'E.6_Tab.1'!U19/'E.6_Tab.2'!C19</f>
        <v>960.2658371040724</v>
      </c>
      <c r="Z19" s="85">
        <f>'E.6_Tab.1'!V19/'E.6_Tab.2'!C19</f>
        <v>961.5855957767723</v>
      </c>
      <c r="AA19" s="85">
        <f>'E.6_Tab.1'!W19/'E.6_Tab.2'!$C$19</f>
        <v>962.6036953242835</v>
      </c>
      <c r="AB19" s="85">
        <f>'E.6_Tab.1'!X19/'E.6_Tab.2'!$C$19</f>
        <v>964.3759426847662</v>
      </c>
      <c r="AC19" s="85">
        <f>'E.6_Tab.1'!Y19/'E.6_Tab.2'!$C$19</f>
        <v>966.8363499245852</v>
      </c>
      <c r="AD19" s="85">
        <f>'E.6_Tab.1'!Z19/'E.6_Tab.2'!$C$19</f>
        <v>973.6802413273002</v>
      </c>
      <c r="AE19" s="85">
        <f>'E.6_Tab.1'!AA19/'E.6_Tab.2'!$C$19</f>
        <v>979.0064102564103</v>
      </c>
      <c r="AF19" s="85">
        <f>'E.6_Tab.1'!AB19/'E.6_Tab.2'!$C$19</f>
        <v>980.1941930618401</v>
      </c>
      <c r="AG19" s="85">
        <f>'E.6_Tab.1'!AC19/'E.6_Tab.2'!$C$19</f>
        <v>984.5871040723982</v>
      </c>
      <c r="AH19" s="181">
        <f>'E.6_Tab.1'!AD19/'E.6_Tab.2'!$C$19</f>
        <v>987.9524886877829</v>
      </c>
    </row>
    <row r="20" spans="2:34" s="9" customFormat="1" ht="12.75" customHeight="1">
      <c r="B20" s="79" t="s">
        <v>108</v>
      </c>
      <c r="C20" s="14">
        <v>25.44</v>
      </c>
      <c r="D20" s="158">
        <v>93.75</v>
      </c>
      <c r="E20" s="15">
        <v>100.11792452830188</v>
      </c>
      <c r="F20" s="15">
        <v>97.0125786163522</v>
      </c>
      <c r="G20" s="15">
        <v>93.98584905660377</v>
      </c>
      <c r="H20" s="15">
        <v>95.75471698113208</v>
      </c>
      <c r="I20" s="15">
        <v>79.79559748427673</v>
      </c>
      <c r="J20" s="15">
        <v>80.81761006289308</v>
      </c>
      <c r="K20" s="15">
        <v>47.562893081761004</v>
      </c>
      <c r="L20" s="15">
        <v>44.41823899371069</v>
      </c>
      <c r="M20" s="15">
        <v>42.649371069182386</v>
      </c>
      <c r="N20" s="15">
        <v>37.42138364779874</v>
      </c>
      <c r="O20" s="15">
        <v>34.31603773584906</v>
      </c>
      <c r="P20" s="15">
        <v>41.78459119496855</v>
      </c>
      <c r="Q20" s="15">
        <v>43.98584905660377</v>
      </c>
      <c r="R20" s="15">
        <v>44.53616352201258</v>
      </c>
      <c r="S20" s="15">
        <v>45.283018867924525</v>
      </c>
      <c r="T20" s="15">
        <v>45.91194968553459</v>
      </c>
      <c r="U20" s="15">
        <v>46.776729559748425</v>
      </c>
      <c r="V20" s="15">
        <v>49.21383647798742</v>
      </c>
      <c r="W20" s="15">
        <v>50.43238993710692</v>
      </c>
      <c r="X20" s="15">
        <v>52.0440251572327</v>
      </c>
      <c r="Y20" s="15">
        <f>'E.6_Tab.1'!U20/'E.6_Tab.2'!C20</f>
        <v>53.34119496855346</v>
      </c>
      <c r="Z20" s="83">
        <f>'E.6_Tab.1'!V20/'E.6_Tab.2'!C20</f>
        <v>55.11006289308176</v>
      </c>
      <c r="AA20" s="83">
        <f>'E.6_Tab.1'!W20/'E.6_Tab.2'!$C$20</f>
        <v>57.03616352201258</v>
      </c>
      <c r="AB20" s="83">
        <f>'E.6_Tab.1'!X20/'E.6_Tab.2'!$C$20</f>
        <v>58.0188679245283</v>
      </c>
      <c r="AC20" s="83">
        <f>'E.6_Tab.1'!Y20/'E.6_Tab.2'!$C$20</f>
        <v>58.25471698113207</v>
      </c>
      <c r="AD20" s="83">
        <f>'E.6_Tab.1'!Z20/'E.6_Tab.2'!$C$20</f>
        <v>59.276729559748425</v>
      </c>
      <c r="AE20" s="83">
        <f>'E.6_Tab.1'!AA20/'E.6_Tab.2'!$C$20</f>
        <v>60.062893081761004</v>
      </c>
      <c r="AF20" s="83">
        <f>'E.6_Tab.1'!AB20/'E.6_Tab.2'!$C$20</f>
        <v>61.0062893081761</v>
      </c>
      <c r="AG20" s="83">
        <f>'E.6_Tab.1'!AC20/'E.6_Tab.2'!$C$20</f>
        <v>61.75314465408805</v>
      </c>
      <c r="AH20" s="87">
        <f>'E.6_Tab.1'!AD20/'E.6_Tab.2'!$C$20</f>
        <v>64.07232704402516</v>
      </c>
    </row>
    <row r="21" spans="2:34" s="9" customFormat="1" ht="12.75" customHeight="1">
      <c r="B21" s="77" t="s">
        <v>96</v>
      </c>
      <c r="C21" s="70">
        <v>12.34</v>
      </c>
      <c r="D21" s="157">
        <v>158.26580226904377</v>
      </c>
      <c r="E21" s="71">
        <v>151.62074554294975</v>
      </c>
      <c r="F21" s="71">
        <v>145.3808752025932</v>
      </c>
      <c r="G21" s="71">
        <v>146.5964343598055</v>
      </c>
      <c r="H21" s="71">
        <v>145.3808752025932</v>
      </c>
      <c r="I21" s="71">
        <v>128.6871961102107</v>
      </c>
      <c r="J21" s="71">
        <v>125.20259319286872</v>
      </c>
      <c r="K21" s="71">
        <v>72.20421393841167</v>
      </c>
      <c r="L21" s="71">
        <v>69.61102106969206</v>
      </c>
      <c r="M21" s="71">
        <v>63.53322528363047</v>
      </c>
      <c r="N21" s="71">
        <v>59.80551053484603</v>
      </c>
      <c r="O21" s="71">
        <v>45.29983792544571</v>
      </c>
      <c r="P21" s="71">
        <v>53.160453808752024</v>
      </c>
      <c r="Q21" s="71">
        <v>54.94327390599676</v>
      </c>
      <c r="R21" s="71">
        <v>57.86061588330632</v>
      </c>
      <c r="S21" s="71">
        <v>59.886547811993516</v>
      </c>
      <c r="T21" s="71">
        <v>61.426256077795784</v>
      </c>
      <c r="U21" s="71">
        <v>62.80388978930308</v>
      </c>
      <c r="V21" s="71">
        <v>63.128038897893035</v>
      </c>
      <c r="W21" s="71">
        <v>66.53160453808752</v>
      </c>
      <c r="X21" s="71">
        <v>65.47811993517018</v>
      </c>
      <c r="Y21" s="71">
        <f>'E.6_Tab.1'!U21/'E.6_Tab.2'!C21</f>
        <v>66.28849270664506</v>
      </c>
      <c r="Z21" s="71">
        <f>'E.6_Tab.1'!V21/'E.6_Tab.2'!C21</f>
        <v>63.93841166936791</v>
      </c>
      <c r="AA21" s="71">
        <f>'E.6_Tab.1'!W21/'E.6_Tab.2'!$C$21</f>
        <v>66.61264181523501</v>
      </c>
      <c r="AB21" s="71">
        <f>'E.6_Tab.1'!X21/'E.6_Tab.2'!$C$21</f>
        <v>65.88330632090762</v>
      </c>
      <c r="AC21" s="71">
        <f>'E.6_Tab.1'!Y21/'E.6_Tab.2'!$C$21</f>
        <v>69.28687196110211</v>
      </c>
      <c r="AD21" s="71">
        <f>'E.6_Tab.1'!Z21/'E.6_Tab.2'!$C$21</f>
        <v>69.61102106969206</v>
      </c>
      <c r="AE21" s="71">
        <f>'E.6_Tab.1'!AA21/'E.6_Tab.2'!$C$21</f>
        <v>70.17828200972447</v>
      </c>
      <c r="AF21" s="71">
        <f>'E.6_Tab.1'!AB21/'E.6_Tab.2'!$C$21</f>
        <v>69.04376012965965</v>
      </c>
      <c r="AG21" s="71">
        <f>'E.6_Tab.1'!AC21/'E.6_Tab.2'!$C$21</f>
        <v>69.77309562398703</v>
      </c>
      <c r="AH21" s="78">
        <f>'E.6_Tab.1'!AD21/'E.6_Tab.2'!$C$21</f>
        <v>70.7455429497569</v>
      </c>
    </row>
    <row r="22" spans="2:34" s="9" customFormat="1" ht="12.75" customHeight="1">
      <c r="B22" s="79" t="s">
        <v>0</v>
      </c>
      <c r="C22" s="14">
        <v>16.24</v>
      </c>
      <c r="D22" s="158">
        <v>110.03694581280787</v>
      </c>
      <c r="E22" s="15">
        <v>102.58620689655172</v>
      </c>
      <c r="F22" s="15">
        <v>97.47536945812807</v>
      </c>
      <c r="G22" s="15">
        <v>94.58128078817732</v>
      </c>
      <c r="H22" s="15">
        <v>91.00985221674875</v>
      </c>
      <c r="I22" s="15">
        <v>81.3423645320197</v>
      </c>
      <c r="J22" s="15">
        <v>93.22660098522167</v>
      </c>
      <c r="K22" s="15">
        <v>46.243842364532014</v>
      </c>
      <c r="L22" s="15">
        <v>46.61330049261083</v>
      </c>
      <c r="M22" s="15">
        <v>41.87192118226601</v>
      </c>
      <c r="N22" s="15">
        <v>31.157635467980292</v>
      </c>
      <c r="O22" s="15">
        <v>25.369458128078815</v>
      </c>
      <c r="P22" s="15">
        <v>27.955665024630537</v>
      </c>
      <c r="Q22" s="15">
        <v>29.556650246305416</v>
      </c>
      <c r="R22" s="15">
        <v>30.849753694581278</v>
      </c>
      <c r="S22" s="15">
        <v>32.82019704433497</v>
      </c>
      <c r="T22" s="15">
        <v>34.72906403940886</v>
      </c>
      <c r="U22" s="15">
        <v>34.66748768472906</v>
      </c>
      <c r="V22" s="15">
        <v>36.576354679802954</v>
      </c>
      <c r="W22" s="15">
        <v>37.19211822660098</v>
      </c>
      <c r="X22" s="15">
        <v>39.03940886699507</v>
      </c>
      <c r="Y22" s="15">
        <f>'E.6_Tab.1'!U22/'E.6_Tab.2'!C22</f>
        <v>40.70197044334976</v>
      </c>
      <c r="Z22" s="83">
        <f>'E.6_Tab.1'!V22/'E.6_Tab.2'!C22</f>
        <v>41.933497536945815</v>
      </c>
      <c r="AA22" s="83">
        <f>'E.6_Tab.1'!W22/'E.6_Tab.2'!$C$22</f>
        <v>43.6576354679803</v>
      </c>
      <c r="AB22" s="83">
        <f>'E.6_Tab.1'!X22/'E.6_Tab.2'!$C$22</f>
        <v>45.13546798029557</v>
      </c>
      <c r="AC22" s="83">
        <f>'E.6_Tab.1'!Y22/'E.6_Tab.2'!$C$22</f>
        <v>45.38177339901478</v>
      </c>
      <c r="AD22" s="83">
        <f>'E.6_Tab.1'!Z22/'E.6_Tab.2'!$C$22</f>
        <v>45.56650246305419</v>
      </c>
      <c r="AE22" s="83">
        <f>'E.6_Tab.1'!AA22/'E.6_Tab.2'!$C$22</f>
        <v>46.36699507389163</v>
      </c>
      <c r="AF22" s="83">
        <f>'E.6_Tab.1'!AB22/'E.6_Tab.2'!$C$22</f>
        <v>46.67487684729065</v>
      </c>
      <c r="AG22" s="83">
        <f>'E.6_Tab.1'!AC22/'E.6_Tab.2'!$C$22</f>
        <v>46.85960591133006</v>
      </c>
      <c r="AH22" s="87">
        <f>'E.6_Tab.1'!AD22/'E.6_Tab.2'!$C$22</f>
        <v>47.22906403940887</v>
      </c>
    </row>
    <row r="23" spans="2:34" s="9" customFormat="1" ht="12.75" customHeight="1">
      <c r="B23" s="77" t="s">
        <v>113</v>
      </c>
      <c r="C23" s="70">
        <v>28.06</v>
      </c>
      <c r="D23" s="157">
        <v>112.79401282965074</v>
      </c>
      <c r="E23" s="71">
        <v>113.00784034212401</v>
      </c>
      <c r="F23" s="71">
        <v>101.4967925873129</v>
      </c>
      <c r="G23" s="71">
        <v>91.51817533856023</v>
      </c>
      <c r="H23" s="71">
        <v>85.45972915181753</v>
      </c>
      <c r="I23" s="71">
        <v>77.19173200285103</v>
      </c>
      <c r="J23" s="71">
        <v>77.51247327156094</v>
      </c>
      <c r="K23" s="71">
        <v>43.834640057020664</v>
      </c>
      <c r="L23" s="71">
        <v>42.15965787598004</v>
      </c>
      <c r="M23" s="71">
        <v>37.384176764076976</v>
      </c>
      <c r="N23" s="71">
        <v>38.88096935138987</v>
      </c>
      <c r="O23" s="71">
        <v>32.145402708481825</v>
      </c>
      <c r="P23" s="71">
        <v>34.88952245188881</v>
      </c>
      <c r="Q23" s="71">
        <v>35.03207412687099</v>
      </c>
      <c r="R23" s="71">
        <v>35.780470420527436</v>
      </c>
      <c r="S23" s="71">
        <v>35.88738417676407</v>
      </c>
      <c r="T23" s="71">
        <v>36.279401282965075</v>
      </c>
      <c r="U23" s="71">
        <v>36.885245901639344</v>
      </c>
      <c r="V23" s="71">
        <v>37.77619387027797</v>
      </c>
      <c r="W23" s="71">
        <v>37.990021382751245</v>
      </c>
      <c r="X23" s="71">
        <v>38.952245188880966</v>
      </c>
      <c r="Y23" s="71">
        <f>'E.6_Tab.1'!U23/'E.6_Tab.2'!C23</f>
        <v>38.7384176764077</v>
      </c>
      <c r="Z23" s="71">
        <f>'E.6_Tab.1'!V23/'E.6_Tab.2'!C23</f>
        <v>37.6336421952958</v>
      </c>
      <c r="AA23" s="71">
        <f>'E.6_Tab.1'!W23/'E.6_Tab.2'!$C$23</f>
        <v>38.310762651461154</v>
      </c>
      <c r="AB23" s="71">
        <f>'E.6_Tab.1'!X23/'E.6_Tab.2'!$C$23</f>
        <v>38.13257305773343</v>
      </c>
      <c r="AC23" s="71">
        <f>'E.6_Tab.1'!Y23/'E.6_Tab.2'!$C$23</f>
        <v>38.56022808267997</v>
      </c>
      <c r="AD23" s="71">
        <f>'E.6_Tab.1'!Z23/'E.6_Tab.2'!$C$23</f>
        <v>39.20171062009979</v>
      </c>
      <c r="AE23" s="71">
        <f>'E.6_Tab.1'!AA23/'E.6_Tab.2'!$C$23</f>
        <v>39.95010691375624</v>
      </c>
      <c r="AF23" s="71">
        <f>'E.6_Tab.1'!AB23/'E.6_Tab.2'!$C$23</f>
        <v>40.19957234497505</v>
      </c>
      <c r="AG23" s="71">
        <f>'E.6_Tab.1'!AC23/'E.6_Tab.2'!$C$23</f>
        <v>39.771917320028514</v>
      </c>
      <c r="AH23" s="78">
        <f>'E.6_Tab.1'!AD23/'E.6_Tab.2'!$C$23</f>
        <v>40.44903777619387</v>
      </c>
    </row>
    <row r="24" spans="2:34" s="9" customFormat="1" ht="12.75" customHeight="1">
      <c r="B24" s="79" t="s">
        <v>104</v>
      </c>
      <c r="C24" s="14">
        <v>8.3</v>
      </c>
      <c r="D24" s="158">
        <v>145.66265060240963</v>
      </c>
      <c r="E24" s="15">
        <v>142.89156626506022</v>
      </c>
      <c r="F24" s="15">
        <v>147.10843373493975</v>
      </c>
      <c r="G24" s="15">
        <v>128.3132530120482</v>
      </c>
      <c r="H24" s="15">
        <v>123.73493975903614</v>
      </c>
      <c r="I24" s="15">
        <v>108.31325301204818</v>
      </c>
      <c r="J24" s="15">
        <v>114.81927710843372</v>
      </c>
      <c r="K24" s="15">
        <v>69.63855421686746</v>
      </c>
      <c r="L24" s="15">
        <v>56.50602409638554</v>
      </c>
      <c r="M24" s="15">
        <v>46.74698795180723</v>
      </c>
      <c r="N24" s="15">
        <v>37.831325301204814</v>
      </c>
      <c r="O24" s="15">
        <v>31.20481927710843</v>
      </c>
      <c r="P24" s="15">
        <v>32.40963855421686</v>
      </c>
      <c r="Q24" s="15">
        <v>32.40963855421686</v>
      </c>
      <c r="R24" s="15">
        <v>33.132530120481924</v>
      </c>
      <c r="S24" s="15">
        <v>32.40963855421686</v>
      </c>
      <c r="T24" s="15">
        <v>32.04819277108434</v>
      </c>
      <c r="U24" s="15">
        <v>32.53012048192771</v>
      </c>
      <c r="V24" s="15">
        <v>32.77108433734939</v>
      </c>
      <c r="W24" s="15">
        <v>33.734939759036145</v>
      </c>
      <c r="X24" s="15">
        <v>35.18072289156626</v>
      </c>
      <c r="Y24" s="15">
        <f>'E.6_Tab.1'!U24/'E.6_Tab.2'!C24</f>
        <v>37.831325301204814</v>
      </c>
      <c r="Z24" s="83">
        <f>'E.6_Tab.1'!V24/'E.6_Tab.2'!C24</f>
        <v>39.39759036144578</v>
      </c>
      <c r="AA24" s="83">
        <f>'E.6_Tab.1'!W24/'E.6_Tab.2'!$C$24</f>
        <v>40.12048192771084</v>
      </c>
      <c r="AB24" s="83">
        <f>'E.6_Tab.1'!X24/'E.6_Tab.2'!$C$24</f>
        <v>39.39759036144578</v>
      </c>
      <c r="AC24" s="83">
        <f>'E.6_Tab.1'!Y24/'E.6_Tab.2'!$C$24</f>
        <v>40.602409638554214</v>
      </c>
      <c r="AD24" s="83">
        <f>'E.6_Tab.1'!Z24/'E.6_Tab.2'!$C$24</f>
        <v>42.04819277108433</v>
      </c>
      <c r="AE24" s="83">
        <f>'E.6_Tab.1'!AA24/'E.6_Tab.2'!$C$24</f>
        <v>42.65060240963855</v>
      </c>
      <c r="AF24" s="83">
        <f>'E.6_Tab.1'!AB24/'E.6_Tab.2'!$C$24</f>
        <v>45.421686746987945</v>
      </c>
      <c r="AG24" s="83">
        <f>'E.6_Tab.1'!AC24/'E.6_Tab.2'!$C$24</f>
        <v>47.59036144578313</v>
      </c>
      <c r="AH24" s="87">
        <f>'E.6_Tab.1'!AD24/'E.6_Tab.2'!$C$24</f>
        <v>47.59036144578313</v>
      </c>
    </row>
    <row r="25" spans="2:34" s="9" customFormat="1" ht="12.75" customHeight="1">
      <c r="B25" s="77" t="s">
        <v>115</v>
      </c>
      <c r="C25" s="70">
        <v>17.7</v>
      </c>
      <c r="D25" s="157">
        <v>170.7909604519774</v>
      </c>
      <c r="E25" s="71">
        <v>158.98305084745763</v>
      </c>
      <c r="F25" s="71">
        <v>144.40677966101694</v>
      </c>
      <c r="G25" s="71">
        <v>135.76271186440678</v>
      </c>
      <c r="H25" s="71">
        <v>128.47457627118644</v>
      </c>
      <c r="I25" s="71">
        <v>115.76271186440678</v>
      </c>
      <c r="J25" s="71">
        <v>116.94915254237289</v>
      </c>
      <c r="K25" s="71">
        <v>63.05084745762712</v>
      </c>
      <c r="L25" s="71">
        <v>62.429378531073446</v>
      </c>
      <c r="M25" s="71">
        <v>52.65536723163842</v>
      </c>
      <c r="N25" s="71">
        <v>44.802259887005654</v>
      </c>
      <c r="O25" s="71">
        <v>40.621468926553675</v>
      </c>
      <c r="P25" s="71">
        <v>40.790960451977405</v>
      </c>
      <c r="Q25" s="71">
        <v>40.73446327683616</v>
      </c>
      <c r="R25" s="71">
        <v>41.46892655367232</v>
      </c>
      <c r="S25" s="71">
        <v>42.14689265536723</v>
      </c>
      <c r="T25" s="71">
        <v>41.86440677966102</v>
      </c>
      <c r="U25" s="71">
        <v>41.5819209039548</v>
      </c>
      <c r="V25" s="71">
        <v>41.75141242937853</v>
      </c>
      <c r="W25" s="71">
        <v>42.71186440677966</v>
      </c>
      <c r="X25" s="71">
        <v>43.27683615819209</v>
      </c>
      <c r="Y25" s="71">
        <f>'E.6_Tab.1'!U25/'E.6_Tab.2'!C25</f>
        <v>42.76836158192091</v>
      </c>
      <c r="Z25" s="71">
        <f>'E.6_Tab.1'!V25/'E.6_Tab.2'!C25</f>
        <v>43.672316384180796</v>
      </c>
      <c r="AA25" s="71">
        <f>'E.6_Tab.1'!W25/'E.6_Tab.2'!$C$25</f>
        <v>43.27683615819209</v>
      </c>
      <c r="AB25" s="71">
        <f>'E.6_Tab.1'!X25/'E.6_Tab.2'!$C$25</f>
        <v>44.12429378531073</v>
      </c>
      <c r="AC25" s="71">
        <f>'E.6_Tab.1'!Y25/'E.6_Tab.2'!$C$25</f>
        <v>43.84180790960452</v>
      </c>
      <c r="AD25" s="71">
        <f>'E.6_Tab.1'!Z25/'E.6_Tab.2'!$C$25</f>
        <v>42.65536723163842</v>
      </c>
      <c r="AE25" s="71">
        <f>'E.6_Tab.1'!AA25/'E.6_Tab.2'!$C$25</f>
        <v>42.54237288135593</v>
      </c>
      <c r="AF25" s="71">
        <f>'E.6_Tab.1'!AB25/'E.6_Tab.2'!$C$25</f>
        <v>43.333333333333336</v>
      </c>
      <c r="AG25" s="71">
        <f>'E.6_Tab.1'!AC25/'E.6_Tab.2'!$C$25</f>
        <v>44.293785310734464</v>
      </c>
      <c r="AH25" s="78">
        <f>'E.6_Tab.1'!AD25/'E.6_Tab.2'!$C$25</f>
        <v>44.35028248587571</v>
      </c>
    </row>
    <row r="26" spans="2:34" s="9" customFormat="1" ht="12.75" customHeight="1">
      <c r="B26" s="79" t="s">
        <v>103</v>
      </c>
      <c r="C26" s="14">
        <v>4.53</v>
      </c>
      <c r="D26" s="158">
        <v>464.0176600441501</v>
      </c>
      <c r="E26" s="15">
        <v>467.1081677704194</v>
      </c>
      <c r="F26" s="15">
        <v>490.9492273730684</v>
      </c>
      <c r="G26" s="15">
        <v>530.6843267108168</v>
      </c>
      <c r="H26" s="15">
        <v>620.5298013245033</v>
      </c>
      <c r="I26" s="15">
        <v>555.1876379690949</v>
      </c>
      <c r="J26" s="15">
        <v>599.3377483443709</v>
      </c>
      <c r="K26" s="15">
        <v>354.083885209713</v>
      </c>
      <c r="L26" s="15">
        <v>382.78145695364236</v>
      </c>
      <c r="M26" s="15">
        <v>364.9006622516556</v>
      </c>
      <c r="N26" s="15">
        <v>342.1633554083885</v>
      </c>
      <c r="O26" s="15">
        <v>357.1743929359823</v>
      </c>
      <c r="P26" s="15">
        <v>391.1699779249448</v>
      </c>
      <c r="Q26" s="15">
        <v>409.9337748344371</v>
      </c>
      <c r="R26" s="15">
        <v>414.34878587196465</v>
      </c>
      <c r="S26" s="15">
        <v>419.6467991169978</v>
      </c>
      <c r="T26" s="15">
        <v>433.1125827814569</v>
      </c>
      <c r="U26" s="15">
        <v>448.56512141280353</v>
      </c>
      <c r="V26" s="15">
        <v>439.0728476821192</v>
      </c>
      <c r="W26" s="15">
        <v>450.33112582781456</v>
      </c>
      <c r="X26" s="15">
        <v>463.35540838852097</v>
      </c>
      <c r="Y26" s="15">
        <f>'E.6_Tab.1'!U26/'E.6_Tab.2'!C26</f>
        <v>469.97792494481234</v>
      </c>
      <c r="Z26" s="83">
        <f>'E.6_Tab.1'!V26/'E.6_Tab.2'!C26</f>
        <v>478.36644591611474</v>
      </c>
      <c r="AA26" s="83">
        <f>'E.6_Tab.1'!W26/'E.6_Tab.2'!$C$26</f>
        <v>486.7549668874172</v>
      </c>
      <c r="AB26" s="83">
        <f>'E.6_Tab.1'!X26/'E.6_Tab.2'!$C$26</f>
        <v>499.5584988962472</v>
      </c>
      <c r="AC26" s="83">
        <f>'E.6_Tab.1'!Y26/'E.6_Tab.2'!$C$26</f>
        <v>515.4525386313466</v>
      </c>
      <c r="AD26" s="83">
        <f>'E.6_Tab.1'!Z26/'E.6_Tab.2'!$C$26</f>
        <v>516.3355408388521</v>
      </c>
      <c r="AE26" s="83">
        <f>'E.6_Tab.1'!AA26/'E.6_Tab.2'!$C$26</f>
        <v>517.4392935982339</v>
      </c>
      <c r="AF26" s="83">
        <f>'E.6_Tab.1'!AB26/'E.6_Tab.2'!$C$26</f>
        <v>524.2825607064017</v>
      </c>
      <c r="AG26" s="83">
        <f>'E.6_Tab.1'!AC26/'E.6_Tab.2'!$C$26</f>
        <v>523.1788079470199</v>
      </c>
      <c r="AH26" s="87">
        <f>'E.6_Tab.1'!AD26/'E.6_Tab.2'!$C$26</f>
        <v>524.7240618101545</v>
      </c>
    </row>
    <row r="27" spans="2:34" s="9" customFormat="1" ht="12.75" customHeight="1">
      <c r="B27" s="77" t="s">
        <v>110</v>
      </c>
      <c r="C27" s="70">
        <v>13.18</v>
      </c>
      <c r="D27" s="157">
        <v>133.53566009104705</v>
      </c>
      <c r="E27" s="71">
        <v>137.32928679817906</v>
      </c>
      <c r="F27" s="71">
        <v>138.6949924127466</v>
      </c>
      <c r="G27" s="71">
        <v>146.50986342943855</v>
      </c>
      <c r="H27" s="71">
        <v>141.65402124430958</v>
      </c>
      <c r="I27" s="71">
        <v>129.51441578148712</v>
      </c>
      <c r="J27" s="71">
        <v>135.8877086494689</v>
      </c>
      <c r="K27" s="71">
        <v>83.00455235204856</v>
      </c>
      <c r="L27" s="71">
        <v>80.72837632776935</v>
      </c>
      <c r="M27" s="71">
        <v>71.92716236722306</v>
      </c>
      <c r="N27" s="71">
        <v>59.028831562974204</v>
      </c>
      <c r="O27" s="71">
        <v>54.931714719271625</v>
      </c>
      <c r="P27" s="71">
        <v>59.93930197268589</v>
      </c>
      <c r="Q27" s="71">
        <v>62.670713201820945</v>
      </c>
      <c r="R27" s="71">
        <v>63.3535660091047</v>
      </c>
      <c r="S27" s="71">
        <v>63.277693474962064</v>
      </c>
      <c r="T27" s="71">
        <v>64.18816388467376</v>
      </c>
      <c r="U27" s="71">
        <v>64.56752655538695</v>
      </c>
      <c r="V27" s="71">
        <v>67.98179059180576</v>
      </c>
      <c r="W27" s="71">
        <v>70.18209408194234</v>
      </c>
      <c r="X27" s="71">
        <v>70.63732928679818</v>
      </c>
      <c r="Y27" s="71">
        <f>'E.6_Tab.1'!U27/'E.6_Tab.2'!C27</f>
        <v>70.40971168437027</v>
      </c>
      <c r="Z27" s="71">
        <f>'E.6_Tab.1'!V27/'E.6_Tab.2'!C27</f>
        <v>71.24430955993931</v>
      </c>
      <c r="AA27" s="71">
        <f>'E.6_Tab.1'!W27/'E.6_Tab.2'!$C$27</f>
        <v>71.54779969650987</v>
      </c>
      <c r="AB27" s="71">
        <f>'E.6_Tab.1'!X27/'E.6_Tab.2'!$C$27</f>
        <v>71.09256449165402</v>
      </c>
      <c r="AC27" s="71">
        <f>'E.6_Tab.1'!Y27/'E.6_Tab.2'!$C$27</f>
        <v>71.01669195751138</v>
      </c>
      <c r="AD27" s="71">
        <f>'E.6_Tab.1'!Z27/'E.6_Tab.2'!$C$27</f>
        <v>71.09256449165402</v>
      </c>
      <c r="AE27" s="71">
        <f>'E.6_Tab.1'!AA27/'E.6_Tab.2'!$C$27</f>
        <v>71.47192716236722</v>
      </c>
      <c r="AF27" s="71">
        <f>'E.6_Tab.1'!AB27/'E.6_Tab.2'!$C$27</f>
        <v>72.98937784522003</v>
      </c>
      <c r="AG27" s="71">
        <f>'E.6_Tab.1'!AC27/'E.6_Tab.2'!$C$27</f>
        <v>72.07890743550834</v>
      </c>
      <c r="AH27" s="78">
        <f>'E.6_Tab.1'!AD27/'E.6_Tab.2'!$C$27</f>
        <v>72.5341426403642</v>
      </c>
    </row>
    <row r="28" spans="2:34" s="9" customFormat="1" ht="12.75" customHeight="1">
      <c r="B28" s="79" t="s">
        <v>109</v>
      </c>
      <c r="C28" s="14">
        <v>7.19</v>
      </c>
      <c r="D28" s="158">
        <v>117.66342141863699</v>
      </c>
      <c r="E28" s="15">
        <v>105.98052851182197</v>
      </c>
      <c r="F28" s="15">
        <v>104.72878998609178</v>
      </c>
      <c r="G28" s="15">
        <v>95.2712100139082</v>
      </c>
      <c r="H28" s="15">
        <v>94.71488178025034</v>
      </c>
      <c r="I28" s="15">
        <v>86.6481223922114</v>
      </c>
      <c r="J28" s="15">
        <v>109.31849791376912</v>
      </c>
      <c r="K28" s="15">
        <v>63.28233657858136</v>
      </c>
      <c r="L28" s="15">
        <v>51.87760778859527</v>
      </c>
      <c r="M28" s="15">
        <v>42.97635605006954</v>
      </c>
      <c r="N28" s="15">
        <v>45.75799721835883</v>
      </c>
      <c r="O28" s="15">
        <v>42.42002781641168</v>
      </c>
      <c r="P28" s="15">
        <v>49.374130737134905</v>
      </c>
      <c r="Q28" s="15">
        <v>54.38108484005563</v>
      </c>
      <c r="R28" s="15">
        <v>57.99721835883171</v>
      </c>
      <c r="S28" s="15">
        <v>62.030598052851175</v>
      </c>
      <c r="T28" s="15">
        <v>71.21001390820584</v>
      </c>
      <c r="U28" s="15">
        <v>78.30319888734353</v>
      </c>
      <c r="V28" s="15">
        <v>86.78720445062586</v>
      </c>
      <c r="W28" s="15">
        <v>93.04589707927677</v>
      </c>
      <c r="X28" s="15">
        <v>99.1655076495132</v>
      </c>
      <c r="Y28" s="15">
        <f>'E.6_Tab.1'!U28/'E.6_Tab.2'!C28</f>
        <v>108.34492350486786</v>
      </c>
      <c r="Z28" s="83">
        <f>'E.6_Tab.1'!V28/'E.6_Tab.2'!C28</f>
        <v>122.80945757997218</v>
      </c>
      <c r="AA28" s="83">
        <f>'E.6_Tab.1'!W28/'E.6_Tab.2'!$C$28</f>
        <v>131.98887343532684</v>
      </c>
      <c r="AB28" s="83">
        <f>'E.6_Tab.1'!X28/'E.6_Tab.2'!$C$28</f>
        <v>143.67176634214186</v>
      </c>
      <c r="AC28" s="83">
        <f>'E.6_Tab.1'!Y28/'E.6_Tab.2'!$C$28</f>
        <v>149.3741307371349</v>
      </c>
      <c r="AD28" s="83">
        <f>'E.6_Tab.1'!Z28/'E.6_Tab.2'!$C$28</f>
        <v>155.91098748261473</v>
      </c>
      <c r="AE28" s="83">
        <f>'E.6_Tab.1'!AA28/'E.6_Tab.2'!$C$28</f>
        <v>158.97079276773295</v>
      </c>
      <c r="AF28" s="83">
        <f>'E.6_Tab.1'!AB28/'E.6_Tab.2'!$C$28</f>
        <v>165.7858136300417</v>
      </c>
      <c r="AG28" s="83">
        <f>'E.6_Tab.1'!AC28/'E.6_Tab.2'!$C$28</f>
        <v>172.8789986091794</v>
      </c>
      <c r="AH28" s="87">
        <f>'E.6_Tab.1'!AD28/'E.6_Tab.2'!$C$28</f>
        <v>182.75382475660638</v>
      </c>
    </row>
    <row r="29" spans="2:34" s="9" customFormat="1" ht="12.75" customHeight="1">
      <c r="B29" s="77" t="s">
        <v>102</v>
      </c>
      <c r="C29" s="70">
        <v>18.43</v>
      </c>
      <c r="D29" s="157">
        <v>100.37981551817688</v>
      </c>
      <c r="E29" s="71">
        <v>102.38741182854042</v>
      </c>
      <c r="F29" s="71">
        <v>99.62018448182312</v>
      </c>
      <c r="G29" s="71">
        <v>98.20944112859469</v>
      </c>
      <c r="H29" s="71">
        <v>90.61313076505698</v>
      </c>
      <c r="I29" s="71">
        <v>81.33478024959305</v>
      </c>
      <c r="J29" s="71">
        <v>72.59902333152469</v>
      </c>
      <c r="K29" s="71">
        <v>47.15138361367336</v>
      </c>
      <c r="L29" s="71">
        <v>41.671188279978296</v>
      </c>
      <c r="M29" s="71">
        <v>32.33857840477482</v>
      </c>
      <c r="N29" s="71">
        <v>27.943570265870864</v>
      </c>
      <c r="O29" s="71">
        <v>27.183939229517094</v>
      </c>
      <c r="P29" s="71">
        <v>27.183939229517094</v>
      </c>
      <c r="Q29" s="71">
        <v>27.889310906131307</v>
      </c>
      <c r="R29" s="71">
        <v>28.323385784047748</v>
      </c>
      <c r="S29" s="71">
        <v>28.43190450352686</v>
      </c>
      <c r="T29" s="71">
        <v>28.54042322300597</v>
      </c>
      <c r="U29" s="71">
        <v>28.54042322300597</v>
      </c>
      <c r="V29" s="71">
        <v>28.43190450352686</v>
      </c>
      <c r="W29" s="71">
        <v>28.486163863266412</v>
      </c>
      <c r="X29" s="71">
        <v>28.8659793814433</v>
      </c>
      <c r="Y29" s="71">
        <f>'E.6_Tab.1'!U29/'E.6_Tab.2'!C29</f>
        <v>28.920238741182853</v>
      </c>
      <c r="Z29" s="71">
        <f>'E.6_Tab.1'!V29/'E.6_Tab.2'!C29</f>
        <v>29.083016820401518</v>
      </c>
      <c r="AA29" s="71">
        <f>'E.6_Tab.1'!W29/'E.6_Tab.2'!$C$29</f>
        <v>28.97449810092241</v>
      </c>
      <c r="AB29" s="71">
        <f>'E.6_Tab.1'!X29/'E.6_Tab.2'!$C$29</f>
        <v>29.083016820401518</v>
      </c>
      <c r="AC29" s="71">
        <f>'E.6_Tab.1'!Y29/'E.6_Tab.2'!$C$29</f>
        <v>30.439500813890398</v>
      </c>
      <c r="AD29" s="71">
        <f>'E.6_Tab.1'!Z29/'E.6_Tab.2'!$C$29</f>
        <v>30.005425935973957</v>
      </c>
      <c r="AE29" s="71">
        <f>'E.6_Tab.1'!AA29/'E.6_Tab.2'!$C$29</f>
        <v>30.005425935973957</v>
      </c>
      <c r="AF29" s="71">
        <f>'E.6_Tab.1'!AB29/'E.6_Tab.2'!$C$29</f>
        <v>30.113944655453068</v>
      </c>
      <c r="AG29" s="71">
        <f>'E.6_Tab.1'!AC29/'E.6_Tab.2'!$C$29</f>
        <v>30.05968529571351</v>
      </c>
      <c r="AH29" s="78">
        <f>'E.6_Tab.1'!AD29/'E.6_Tab.2'!$C$29</f>
        <v>30.439500813890398</v>
      </c>
    </row>
    <row r="30" spans="2:34" s="9" customFormat="1" ht="12.75" customHeight="1">
      <c r="B30" s="80" t="s">
        <v>116</v>
      </c>
      <c r="C30" s="16">
        <v>9.79</v>
      </c>
      <c r="D30" s="158">
        <v>107.04800817160367</v>
      </c>
      <c r="E30" s="15">
        <v>95.19918283963227</v>
      </c>
      <c r="F30" s="15">
        <v>90.19407558733401</v>
      </c>
      <c r="G30" s="15">
        <v>86.0061287027579</v>
      </c>
      <c r="H30" s="15">
        <v>86.10827374872318</v>
      </c>
      <c r="I30" s="15">
        <v>77.01736465781408</v>
      </c>
      <c r="J30" s="15">
        <v>75.48518896833502</v>
      </c>
      <c r="K30" s="15">
        <v>44.841675178753825</v>
      </c>
      <c r="L30" s="15">
        <v>38.40653728294178</v>
      </c>
      <c r="M30" s="15">
        <v>35.75076608784474</v>
      </c>
      <c r="N30" s="15">
        <v>29.622063329928494</v>
      </c>
      <c r="O30" s="15">
        <v>23.799795709908068</v>
      </c>
      <c r="P30" s="15">
        <v>25.025536261491315</v>
      </c>
      <c r="Q30" s="15">
        <v>25.434116445352398</v>
      </c>
      <c r="R30" s="15">
        <v>26.251276813074565</v>
      </c>
      <c r="S30" s="15">
        <v>27.374872318692542</v>
      </c>
      <c r="T30" s="15">
        <v>26.659856996935645</v>
      </c>
      <c r="U30" s="15">
        <v>27.885597548518895</v>
      </c>
      <c r="V30" s="15">
        <v>31.76710929519918</v>
      </c>
      <c r="W30" s="15">
        <v>30.13278855975485</v>
      </c>
      <c r="X30" s="15">
        <v>31.256384065372828</v>
      </c>
      <c r="Y30" s="15">
        <f>'E.6_Tab.1'!U30/'E.6_Tab.2'!C30</f>
        <v>32.89070480081716</v>
      </c>
      <c r="Z30" s="83">
        <f>'E.6_Tab.1'!V30/'E.6_Tab.2'!C30</f>
        <v>29.928498467824312</v>
      </c>
      <c r="AA30" s="83">
        <f>'E.6_Tab.1'!W30/'E.6_Tab.2'!$C$30</f>
        <v>29.928498467824312</v>
      </c>
      <c r="AB30" s="83">
        <f>'E.6_Tab.1'!X30/'E.6_Tab.2'!$C$30</f>
        <v>29.928498467824312</v>
      </c>
      <c r="AC30" s="83">
        <f>'E.6_Tab.1'!Y30/'E.6_Tab.2'!$C$30</f>
        <v>28.907048008171607</v>
      </c>
      <c r="AD30" s="83">
        <f>'E.6_Tab.1'!Z30/'E.6_Tab.2'!$C$30</f>
        <v>29.009193054136876</v>
      </c>
      <c r="AE30" s="83">
        <f>'E.6_Tab.1'!AA30/'E.6_Tab.2'!$C$30</f>
        <v>28.39632277834525</v>
      </c>
      <c r="AF30" s="83">
        <f>'E.6_Tab.1'!AB30/'E.6_Tab.2'!$C$30</f>
        <v>27.8855975485189</v>
      </c>
      <c r="AG30" s="83">
        <f>'E.6_Tab.1'!AC30/'E.6_Tab.2'!$C$30</f>
        <v>27.681307456588357</v>
      </c>
      <c r="AH30" s="87">
        <f>'E.6_Tab.1'!AD30/'E.6_Tab.2'!$C$30</f>
        <v>27.170582226762004</v>
      </c>
    </row>
    <row r="31" spans="2:34" s="9" customFormat="1" ht="12.75" customHeight="1" thickBot="1">
      <c r="B31" s="81" t="s">
        <v>12</v>
      </c>
      <c r="C31" s="86">
        <v>578.18</v>
      </c>
      <c r="D31" s="160">
        <v>205.7127538136913</v>
      </c>
      <c r="E31" s="161">
        <v>224.68435435331563</v>
      </c>
      <c r="F31" s="161">
        <v>237.10090283302785</v>
      </c>
      <c r="G31" s="161">
        <v>257.8470372548342</v>
      </c>
      <c r="H31" s="161">
        <v>275.8829430281228</v>
      </c>
      <c r="I31" s="161">
        <v>257.003009443426</v>
      </c>
      <c r="J31" s="161">
        <v>275.40904216679934</v>
      </c>
      <c r="K31" s="161">
        <v>185.16206025805118</v>
      </c>
      <c r="L31" s="161">
        <v>200.5119512954444</v>
      </c>
      <c r="M31" s="161">
        <v>207.7865024732783</v>
      </c>
      <c r="N31" s="161">
        <v>227.9757169047702</v>
      </c>
      <c r="O31" s="161">
        <v>233.34255768099905</v>
      </c>
      <c r="P31" s="161">
        <v>231.68736379674158</v>
      </c>
      <c r="Q31" s="161">
        <v>230.14632121484667</v>
      </c>
      <c r="R31" s="161">
        <v>230.67210903178946</v>
      </c>
      <c r="S31" s="161">
        <v>230.64616555397978</v>
      </c>
      <c r="T31" s="161">
        <v>232.29617074267534</v>
      </c>
      <c r="U31" s="161">
        <v>234.54806461655545</v>
      </c>
      <c r="V31" s="161">
        <v>237.0386384862846</v>
      </c>
      <c r="W31" s="161">
        <v>240.0100314780865</v>
      </c>
      <c r="X31" s="161">
        <v>241.87969144557064</v>
      </c>
      <c r="Y31" s="161">
        <f>'E.6_Tab.1'!U31/'E.6_Tab.2'!C31</f>
        <v>242.87592099346227</v>
      </c>
      <c r="Z31" s="161">
        <f>'E.6_Tab.1'!V31/'E.6_Tab.2'!C31</f>
        <v>243.43457054896402</v>
      </c>
      <c r="AA31" s="161">
        <f>'E.6_Tab.1'!W31/'E.6_Tab.2'!$C$31</f>
        <v>244.1004531460791</v>
      </c>
      <c r="AB31" s="161">
        <f>'E.6_Tab.1'!X31/'E.6_Tab.2'!$C$31</f>
        <v>244.82860008993742</v>
      </c>
      <c r="AC31" s="161">
        <f>'E.6_Tab.1'!Y31/'E.6_Tab.2'!$C$31</f>
        <v>245.57404268566884</v>
      </c>
      <c r="AD31" s="161">
        <f>'E.6_Tab.1'!Z31/'E.6_Tab.2'!$C$31</f>
        <v>247.20502265730397</v>
      </c>
      <c r="AE31" s="161">
        <f>'E.6_Tab.1'!AA31/'E.6_Tab.2'!$C$31</f>
        <v>248.4433913314193</v>
      </c>
      <c r="AF31" s="161">
        <f>'E.6_Tab.1'!AB31/'E.6_Tab.2'!$C$31</f>
        <v>249.19056349233804</v>
      </c>
      <c r="AG31" s="161">
        <f>'E.6_Tab.1'!AC31/'E.6_Tab.2'!$C$31</f>
        <v>250.5759452073749</v>
      </c>
      <c r="AH31" s="162">
        <f>'E.6_Tab.1'!AD31/'E.6_Tab.2'!$C$31</f>
        <v>251.9561382268498</v>
      </c>
    </row>
    <row r="32" spans="2:32" s="9" customFormat="1" ht="262.5" customHeight="1">
      <c r="B32" s="10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D32"/>
      <c r="AE32"/>
      <c r="AF32"/>
    </row>
    <row r="33" ht="42" customHeight="1"/>
    <row r="34" s="247" customFormat="1" ht="30" customHeight="1" thickBot="1">
      <c r="A34" s="247" t="s">
        <v>16</v>
      </c>
    </row>
    <row r="35" spans="2:28" s="9" customFormat="1" ht="12.75" customHeight="1" thickBot="1">
      <c r="B35" s="189" t="s">
        <v>15</v>
      </c>
      <c r="C35" s="190">
        <v>2005</v>
      </c>
      <c r="D35" s="190">
        <v>2006</v>
      </c>
      <c r="E35" s="190">
        <v>2007</v>
      </c>
      <c r="F35" s="190">
        <v>2008</v>
      </c>
      <c r="G35" s="190">
        <v>2009</v>
      </c>
      <c r="H35" s="190">
        <v>2010</v>
      </c>
      <c r="I35" s="190">
        <v>2011</v>
      </c>
      <c r="J35" s="190">
        <v>2012</v>
      </c>
      <c r="K35" s="190">
        <v>2013</v>
      </c>
      <c r="L35" s="190">
        <v>2014</v>
      </c>
      <c r="M35" s="190">
        <v>2015</v>
      </c>
      <c r="N35" s="190">
        <v>2016</v>
      </c>
      <c r="O35" s="190">
        <v>2017</v>
      </c>
      <c r="P35" s="190">
        <v>2018</v>
      </c>
      <c r="Q35" s="191">
        <v>2019</v>
      </c>
      <c r="R35"/>
      <c r="S35"/>
      <c r="T35"/>
      <c r="U35"/>
      <c r="V35"/>
      <c r="W35"/>
      <c r="X35"/>
      <c r="Y35"/>
      <c r="Z35"/>
      <c r="AA35"/>
      <c r="AB35"/>
    </row>
    <row r="36" spans="2:31" s="9" customFormat="1" ht="12.75" customHeight="1">
      <c r="B36" s="187" t="s">
        <v>106</v>
      </c>
      <c r="C36" s="188">
        <f>'E.6_Tab.1'!P3*100/MAX('E.6_Tab.1'!P3:AD3)</f>
        <v>82.86893704850361</v>
      </c>
      <c r="D36" s="188">
        <f>'E.6_Tab.1'!Q3*100/MAX('E.6_Tab.1'!$P$3:$AD$3)</f>
        <v>85.03611971104232</v>
      </c>
      <c r="E36" s="188">
        <f>'E.6_Tab.1'!R3*100/MAX('E.6_Tab.1'!$P$3:$AD$3)</f>
        <v>84.41692466460269</v>
      </c>
      <c r="F36" s="188">
        <f>'E.6_Tab.1'!S3*100/MAX('E.6_Tab.1'!$P$3:$AD$3)</f>
        <v>84.82972136222911</v>
      </c>
      <c r="G36" s="188">
        <f>'E.6_Tab.1'!T3*100/MAX('E.6_Tab.1'!$P$3:$AD$3)</f>
        <v>86.37770897832817</v>
      </c>
      <c r="H36" s="188">
        <f>'E.6_Tab.1'!U3*100/MAX('E.6_Tab.1'!$P$3:$AD$3)</f>
        <v>86.8937048503612</v>
      </c>
      <c r="I36" s="188">
        <f>'E.6_Tab.1'!V3*100/MAX('E.6_Tab.1'!$P$3:$AD$3)</f>
        <v>89.2672858617131</v>
      </c>
      <c r="J36" s="188">
        <f>'E.6_Tab.1'!W3*100/MAX('E.6_Tab.1'!$P$3:$AD$3)</f>
        <v>90.91847265221878</v>
      </c>
      <c r="K36" s="188">
        <f>'E.6_Tab.1'!X3*100/MAX('E.6_Tab.1'!$P$3:$AD$3)</f>
        <v>93.08565531475749</v>
      </c>
      <c r="L36" s="188">
        <f>'E.6_Tab.1'!Y3*100/MAX('E.6_Tab.1'!$P$3:$AD$3)</f>
        <v>95.562435500516</v>
      </c>
      <c r="M36" s="188">
        <f>'E.6_Tab.1'!Z3*100/MAX('E.6_Tab.1'!$P$3:$AD$3)</f>
        <v>96.59442724458205</v>
      </c>
      <c r="N36" s="188">
        <f>'E.6_Tab.1'!AA3*100/MAX('E.6_Tab.1'!$P$3:$AD$3)</f>
        <v>97.52321981424149</v>
      </c>
      <c r="O36" s="188">
        <f>'E.6_Tab.1'!AB3*100/MAX('E.6_Tab.1'!$P$3:$AD$3)</f>
        <v>98.24561403508773</v>
      </c>
      <c r="P36" s="188">
        <f>'E.6_Tab.1'!AC3*100/MAX('E.6_Tab.1'!$P$3:$AD$3)</f>
        <v>97.83281733746131</v>
      </c>
      <c r="Q36" s="192">
        <f>'E.6_Tab.1'!AD3*100/MAX('E.6_Tab.1'!$P$3:$AD$3)</f>
        <v>100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2:28" s="9" customFormat="1" ht="12.75" customHeight="1">
      <c r="B37" s="185" t="s">
        <v>118</v>
      </c>
      <c r="C37" s="183">
        <f>'E.6_Tab.1'!P4*100/MAX('E.6_Tab.1'!P$4:AD$4)</f>
        <v>81.3039309683605</v>
      </c>
      <c r="D37" s="183">
        <f>'E.6_Tab.1'!Q4*100/MAX('E.6_Tab.1'!Q$4:AE$4)</f>
        <v>83.22147651006712</v>
      </c>
      <c r="E37" s="183">
        <f>'E.6_Tab.1'!R4*100/MAX('E.6_Tab.1'!R$4:AF$4)</f>
        <v>84.18024928092042</v>
      </c>
      <c r="F37" s="183">
        <f>'E.6_Tab.1'!S4*100/MAX('E.6_Tab.1'!S$4:AG$4)</f>
        <v>85.13902205177374</v>
      </c>
      <c r="G37" s="183">
        <f>'E.6_Tab.1'!T4*100/MAX('E.6_Tab.1'!T$4:AH$4)</f>
        <v>85.71428571428571</v>
      </c>
      <c r="H37" s="183">
        <f>'E.6_Tab.1'!U4*100/MAX('E.6_Tab.1'!U$4:AI$4)</f>
        <v>87.823585810163</v>
      </c>
      <c r="I37" s="183">
        <f>'E.6_Tab.1'!V4*100/MAX('E.6_Tab.1'!V$4:AJ$4)</f>
        <v>88.20709491850431</v>
      </c>
      <c r="J37" s="183">
        <f>'E.6_Tab.1'!W4*100/MAX('E.6_Tab.1'!W$4:AK$4)</f>
        <v>87.823585810163</v>
      </c>
      <c r="K37" s="183">
        <f>'E.6_Tab.1'!X4*100/MAX('E.6_Tab.1'!X$4:AL$4)</f>
        <v>88.87823585810163</v>
      </c>
      <c r="L37" s="183">
        <f>'E.6_Tab.1'!Y4*100/MAX('E.6_Tab.1'!Y$4:AM$4)</f>
        <v>89.06999041227229</v>
      </c>
      <c r="M37" s="183">
        <f>'E.6_Tab.1'!Z4*100/MAX('E.6_Tab.1'!Z$4:AN$4)</f>
        <v>90.41227229146692</v>
      </c>
      <c r="N37" s="183">
        <f>'E.6_Tab.1'!AA4*100/MAX('E.6_Tab.1'!AA$4:AO$4)</f>
        <v>92.90508149568552</v>
      </c>
      <c r="O37" s="183">
        <f>'E.6_Tab.1'!AB4*100/MAX('E.6_Tab.1'!AB$4:AP$4)</f>
        <v>95.0143815915628</v>
      </c>
      <c r="P37" s="183">
        <f>'E.6_Tab.1'!AC4*100/MAX('E.6_Tab.1'!AC$4:AQ$4)</f>
        <v>97.5071907957814</v>
      </c>
      <c r="Q37" s="193">
        <f>'E.6_Tab.1'!AD4*100/MAX('E.6_Tab.1'!AD$4:AR$4)</f>
        <v>100</v>
      </c>
      <c r="R37"/>
      <c r="S37"/>
      <c r="T37"/>
      <c r="U37"/>
      <c r="V37"/>
      <c r="W37"/>
      <c r="X37"/>
      <c r="Y37"/>
      <c r="Z37"/>
      <c r="AA37"/>
      <c r="AB37"/>
    </row>
    <row r="38" spans="2:28" s="9" customFormat="1" ht="12.75" customHeight="1">
      <c r="B38" s="184" t="s">
        <v>98</v>
      </c>
      <c r="C38" s="73">
        <f>'E.6_Tab.1'!P5*100/MAX('E.6_Tab.1'!$P$5:$AD$5)</f>
        <v>93.02325581395348</v>
      </c>
      <c r="D38" s="73">
        <f>'E.6_Tab.1'!Q5*100/MAX('E.6_Tab.1'!$P$5:$AD$5)</f>
        <v>95.34883720930233</v>
      </c>
      <c r="E38" s="73">
        <f>'E.6_Tab.1'!R5*100/MAX('E.6_Tab.1'!$P$5:$AD$5)</f>
        <v>86.82170542635659</v>
      </c>
      <c r="F38" s="73">
        <f>'E.6_Tab.1'!S5*100/MAX('E.6_Tab.1'!$P$5:$AD$5)</f>
        <v>82.94573643410853</v>
      </c>
      <c r="G38" s="73">
        <f>'E.6_Tab.1'!T5*100/MAX('E.6_Tab.1'!$P$5:$AD$5)</f>
        <v>86.04651162790698</v>
      </c>
      <c r="H38" s="73">
        <f>'E.6_Tab.1'!U5*100/MAX('E.6_Tab.1'!$P$5:$AD$5)</f>
        <v>90.69767441860465</v>
      </c>
      <c r="I38" s="73">
        <f>'E.6_Tab.1'!V5*100/MAX('E.6_Tab.1'!$P$5:$AD$5)</f>
        <v>94.57364341085271</v>
      </c>
      <c r="J38" s="74">
        <f>'E.6_Tab.1'!W5*100/MAX('E.6_Tab.1'!$P$5:$AD$5)</f>
        <v>100</v>
      </c>
      <c r="K38" s="73">
        <f>'E.6_Tab.1'!X5*100/MAX('E.6_Tab.1'!$P$5:$AD$5)</f>
        <v>95.34883720930233</v>
      </c>
      <c r="L38" s="73">
        <f>'E.6_Tab.1'!Y5*100/MAX('E.6_Tab.1'!$P$5:$AD$5)</f>
        <v>91.47286821705427</v>
      </c>
      <c r="M38" s="73">
        <f>'E.6_Tab.1'!Z5*100/MAX('E.6_Tab.1'!$P$5:$AD$5)</f>
        <v>93.02325581395348</v>
      </c>
      <c r="N38" s="73">
        <f>'E.6_Tab.1'!AA5*100/MAX('E.6_Tab.1'!$P$5:$AD$5)</f>
        <v>93.02325581395348</v>
      </c>
      <c r="O38" s="73">
        <f>'E.6_Tab.1'!AB5*100/MAX('E.6_Tab.1'!$P$5:$AD$5)</f>
        <v>93.7984496124031</v>
      </c>
      <c r="P38" s="73">
        <f>'E.6_Tab.1'!AC5*100/MAX('E.6_Tab.1'!$P$5:$AD$5)</f>
        <v>90.69767441860465</v>
      </c>
      <c r="Q38" s="75">
        <f>'E.6_Tab.1'!AD5*100/MAX('E.6_Tab.1'!$P$5:$AD$5)</f>
        <v>93.02325581395348</v>
      </c>
      <c r="R38"/>
      <c r="S38"/>
      <c r="T38"/>
      <c r="U38"/>
      <c r="V38"/>
      <c r="W38"/>
      <c r="X38"/>
      <c r="Y38"/>
      <c r="Z38"/>
      <c r="AA38"/>
      <c r="AB38"/>
    </row>
    <row r="39" spans="2:28" s="9" customFormat="1" ht="12.75" customHeight="1">
      <c r="B39" s="185" t="s">
        <v>94</v>
      </c>
      <c r="C39" s="183">
        <f>'E.6_Tab.1'!P6*100/MAX('E.6_Tab.1'!$P$6:$AD$6)</f>
        <v>97.09891646277525</v>
      </c>
      <c r="D39" s="183">
        <f>'E.6_Tab.1'!Q6*100/MAX('E.6_Tab.1'!$P$6:$AD$6)</f>
        <v>98.42712338343236</v>
      </c>
      <c r="E39" s="164">
        <f>'E.6_Tab.1'!R6*100/MAX('E.6_Tab.1'!$P$6:$AD$6)</f>
        <v>100</v>
      </c>
      <c r="F39" s="164">
        <f>'E.6_Tab.1'!S6*100/MAX('E.6_Tab.1'!$P$6:$AD$6)</f>
        <v>99.51066060817895</v>
      </c>
      <c r="G39" s="183">
        <f>'E.6_Tab.1'!T6*100/MAX('E.6_Tab.1'!$P$6:$AD$6)</f>
        <v>99.37084935337295</v>
      </c>
      <c r="H39" s="183">
        <f>'E.6_Tab.1'!U6*100/MAX('E.6_Tab.1'!$P$6:$AD$6)</f>
        <v>99.02132121635792</v>
      </c>
      <c r="I39" s="183">
        <f>'E.6_Tab.1'!V6*100/MAX('E.6_Tab.1'!$P$6:$AD$6)</f>
        <v>97.76301992310381</v>
      </c>
      <c r="J39" s="183">
        <f>'E.6_Tab.1'!W6*100/MAX('E.6_Tab.1'!$P$6:$AD$6)</f>
        <v>97.83292555050681</v>
      </c>
      <c r="K39" s="183">
        <f>'E.6_Tab.1'!X6*100/MAX('E.6_Tab.1'!$P$6:$AD$6)</f>
        <v>95.84061516952114</v>
      </c>
      <c r="L39" s="183">
        <f>'E.6_Tab.1'!Y6*100/MAX('E.6_Tab.1'!$P$6:$AD$6)</f>
        <v>95.1765117091926</v>
      </c>
      <c r="M39" s="183">
        <f>'E.6_Tab.1'!Z6*100/MAX('E.6_Tab.1'!$P$6:$AD$6)</f>
        <v>95.00174764068508</v>
      </c>
      <c r="N39" s="183">
        <f>'E.6_Tab.1'!AA6*100/MAX('E.6_Tab.1'!$P$6:$AD$6)</f>
        <v>94.75707794477455</v>
      </c>
      <c r="O39" s="183">
        <f>'E.6_Tab.1'!AB6*100/MAX('E.6_Tab.1'!$P$6:$AD$6)</f>
        <v>95.21146452289409</v>
      </c>
      <c r="P39" s="183">
        <f>'E.6_Tab.1'!AC6*100/MAX('E.6_Tab.1'!$P$6:$AD$6)</f>
        <v>96.19014330653617</v>
      </c>
      <c r="Q39" s="186">
        <f>'E.6_Tab.1'!AD6*100/MAX('E.6_Tab.1'!$P$6:$AD$6)</f>
        <v>98.60188745193989</v>
      </c>
      <c r="R39"/>
      <c r="S39"/>
      <c r="T39"/>
      <c r="U39"/>
      <c r="V39"/>
      <c r="W39"/>
      <c r="X39"/>
      <c r="Y39"/>
      <c r="Z39"/>
      <c r="AA39"/>
      <c r="AB39"/>
    </row>
    <row r="40" spans="2:28" s="9" customFormat="1" ht="12.75" customHeight="1">
      <c r="B40" s="184" t="s">
        <v>99</v>
      </c>
      <c r="C40" s="73">
        <f>'E.6_Tab.1'!P7*100/MAX('E.6_Tab.1'!$P$7:$AD$7)</f>
        <v>75.43859649122807</v>
      </c>
      <c r="D40" s="73">
        <f>'E.6_Tab.1'!Q7*100/MAX('E.6_Tab.1'!$P$7:$AD$7)</f>
        <v>78.28947368421052</v>
      </c>
      <c r="E40" s="73">
        <f>'E.6_Tab.1'!R7*100/MAX('E.6_Tab.1'!$P$7:$AD$7)</f>
        <v>82.01754385964912</v>
      </c>
      <c r="F40" s="73">
        <f>'E.6_Tab.1'!S7*100/MAX('E.6_Tab.1'!$P$7:$AD$7)</f>
        <v>84.21052631578948</v>
      </c>
      <c r="G40" s="73">
        <f>'E.6_Tab.1'!T7*100/MAX('E.6_Tab.1'!$P$7:$AD$7)</f>
        <v>84.9780701754386</v>
      </c>
      <c r="H40" s="73">
        <f>'E.6_Tab.1'!U7*100/MAX('E.6_Tab.1'!$P$7:$AD$7)</f>
        <v>87.28070175438596</v>
      </c>
      <c r="I40" s="73">
        <f>'E.6_Tab.1'!V7*100/MAX('E.6_Tab.1'!$P$7:$AD$7)</f>
        <v>85.6359649122807</v>
      </c>
      <c r="J40" s="73">
        <f>'E.6_Tab.1'!W7*100/MAX('E.6_Tab.1'!$P$7:$AD$7)</f>
        <v>86.84210526315789</v>
      </c>
      <c r="K40" s="73">
        <f>'E.6_Tab.1'!X7*100/MAX('E.6_Tab.1'!$P$7:$AD$7)</f>
        <v>89.47368421052632</v>
      </c>
      <c r="L40" s="73">
        <f>'E.6_Tab.1'!Y7*100/MAX('E.6_Tab.1'!$P$7:$AD$7)</f>
        <v>91.00877192982456</v>
      </c>
      <c r="M40" s="73">
        <f>'E.6_Tab.1'!Z7*100/MAX('E.6_Tab.1'!$P$7:$AD$7)</f>
        <v>94.29824561403508</v>
      </c>
      <c r="N40" s="73">
        <f>'E.6_Tab.1'!AA7*100/MAX('E.6_Tab.1'!$P$7:$AD$7)</f>
        <v>96.38157894736842</v>
      </c>
      <c r="O40" s="73">
        <f>'E.6_Tab.1'!AB7*100/MAX('E.6_Tab.1'!$P$7:$AD$7)</f>
        <v>98.02631578947368</v>
      </c>
      <c r="P40" s="73">
        <f>'E.6_Tab.1'!AC7*100/MAX('E.6_Tab.1'!$P$7:$AD$7)</f>
        <v>98.1359649122807</v>
      </c>
      <c r="Q40" s="76">
        <f>'E.6_Tab.1'!AD7*100/MAX('E.6_Tab.1'!$P$7:$AD$7)</f>
        <v>100</v>
      </c>
      <c r="R40"/>
      <c r="S40"/>
      <c r="T40"/>
      <c r="U40"/>
      <c r="V40"/>
      <c r="W40"/>
      <c r="X40"/>
      <c r="Y40"/>
      <c r="Z40"/>
      <c r="AA40"/>
      <c r="AB40"/>
    </row>
    <row r="41" spans="2:28" s="9" customFormat="1" ht="12.75" customHeight="1">
      <c r="B41" s="185" t="s">
        <v>100</v>
      </c>
      <c r="C41" s="183">
        <f>'E.6_Tab.1'!P8*100/MAX('E.6_Tab.1'!$P$8:$AD$8)</f>
        <v>87.65957446808511</v>
      </c>
      <c r="D41" s="183">
        <f>'E.6_Tab.1'!Q8*100/MAX('E.6_Tab.1'!$P$8:$AD$8)</f>
        <v>89.36170212765957</v>
      </c>
      <c r="E41" s="183">
        <f>'E.6_Tab.1'!R8*100/MAX('E.6_Tab.1'!$P$8:$AD$8)</f>
        <v>91.48936170212765</v>
      </c>
      <c r="F41" s="183">
        <f>'E.6_Tab.1'!S8*100/MAX('E.6_Tab.1'!$P$8:$AD$8)</f>
        <v>94.46808510638297</v>
      </c>
      <c r="G41" s="183">
        <f>'E.6_Tab.1'!T8*100/MAX('E.6_Tab.1'!$P$8:$AD$8)</f>
        <v>90.63829787234043</v>
      </c>
      <c r="H41" s="183">
        <f>'E.6_Tab.1'!U8*100/MAX('E.6_Tab.1'!$P$8:$AD$8)</f>
        <v>94.04255319148936</v>
      </c>
      <c r="I41" s="183">
        <f>'E.6_Tab.1'!V8*100/MAX('E.6_Tab.1'!$P$8:$AD$8)</f>
        <v>94.8936170212766</v>
      </c>
      <c r="J41" s="183">
        <f>'E.6_Tab.1'!W8*100/MAX('E.6_Tab.1'!$P$8:$AD$8)</f>
        <v>96.17021276595744</v>
      </c>
      <c r="K41" s="183">
        <f>'E.6_Tab.1'!X8*100/MAX('E.6_Tab.1'!$P$8:$AD$8)</f>
        <v>99.14893617021276</v>
      </c>
      <c r="L41" s="164">
        <f>'E.6_Tab.1'!Y8*100/MAX('E.6_Tab.1'!$P$8:$AD$8)</f>
        <v>100</v>
      </c>
      <c r="M41" s="164">
        <f>'E.6_Tab.1'!Z8*100/MAX('E.6_Tab.1'!$P$8:$AD$8)</f>
        <v>100</v>
      </c>
      <c r="N41" s="183">
        <f>'E.6_Tab.1'!AA8*100/MAX('E.6_Tab.1'!$P$8:$AD$8)</f>
        <v>98.72340425531915</v>
      </c>
      <c r="O41" s="183">
        <f>'E.6_Tab.1'!AB8*100/MAX('E.6_Tab.1'!$P$8:$AD$8)</f>
        <v>97.44680851063829</v>
      </c>
      <c r="P41" s="183">
        <f>'E.6_Tab.1'!AC8*100/MAX('E.6_Tab.1'!$P$8:$AD$8)</f>
        <v>99.14893617021276</v>
      </c>
      <c r="Q41" s="186">
        <f>'E.6_Tab.1'!AD8*100/MAX('E.6_Tab.1'!$P$8:$AD$8)</f>
        <v>98.72340425531915</v>
      </c>
      <c r="R41"/>
      <c r="S41"/>
      <c r="T41"/>
      <c r="U41"/>
      <c r="V41"/>
      <c r="W41"/>
      <c r="X41"/>
      <c r="Y41"/>
      <c r="Z41"/>
      <c r="AA41"/>
      <c r="AB41"/>
    </row>
    <row r="42" spans="2:28" s="9" customFormat="1" ht="12.75" customHeight="1">
      <c r="B42" s="184" t="s">
        <v>93</v>
      </c>
      <c r="C42" s="73">
        <f>'E.6_Tab.1'!P9*100/MAX('E.6_Tab.1'!$P$9:$AD$9)</f>
        <v>92.12837837837837</v>
      </c>
      <c r="D42" s="73">
        <f>'E.6_Tab.1'!Q9*100/MAX('E.6_Tab.1'!$P$9:$AD$9)</f>
        <v>93.98648648648648</v>
      </c>
      <c r="E42" s="73">
        <f>'E.6_Tab.1'!R9*100/MAX('E.6_Tab.1'!$P$9:$AD$9)</f>
        <v>95.47297297297297</v>
      </c>
      <c r="F42" s="73">
        <f>'E.6_Tab.1'!S9*100/MAX('E.6_Tab.1'!$P$9:$AD$9)</f>
        <v>96.41891891891892</v>
      </c>
      <c r="G42" s="73">
        <f>'E.6_Tab.1'!T9*100/MAX('E.6_Tab.1'!$P$9:$AD$9)</f>
        <v>96.11486486486487</v>
      </c>
      <c r="H42" s="73">
        <f>'E.6_Tab.1'!U9*100/MAX('E.6_Tab.1'!$P$9:$AD$9)</f>
        <v>96.08108108108108</v>
      </c>
      <c r="I42" s="73">
        <f>'E.6_Tab.1'!V9*100/MAX('E.6_Tab.1'!$P$9:$AD$9)</f>
        <v>93.88513513513513</v>
      </c>
      <c r="J42" s="73">
        <f>'E.6_Tab.1'!W9*100/MAX('E.6_Tab.1'!$P$9:$AD$9)</f>
        <v>94.25675675675676</v>
      </c>
      <c r="K42" s="73">
        <f>'E.6_Tab.1'!X9*100/MAX('E.6_Tab.1'!$P$9:$AD$9)</f>
        <v>95.8108108108108</v>
      </c>
      <c r="L42" s="73">
        <f>'E.6_Tab.1'!Y9*100/MAX('E.6_Tab.1'!$P$9:$AD$9)</f>
        <v>95.74324324324324</v>
      </c>
      <c r="M42" s="73">
        <f>'E.6_Tab.1'!Z9*100/MAX('E.6_Tab.1'!$P$9:$AD$9)</f>
        <v>96.04729729729729</v>
      </c>
      <c r="N42" s="73">
        <f>'E.6_Tab.1'!AA9*100/MAX('E.6_Tab.1'!$P$9:$AD$9)</f>
        <v>97.36486486486487</v>
      </c>
      <c r="O42" s="73">
        <f>'E.6_Tab.1'!AB9*100/MAX('E.6_Tab.1'!$P$9:$AD$9)</f>
        <v>97.56756756756756</v>
      </c>
      <c r="P42" s="73">
        <f>'E.6_Tab.1'!AC9*100/MAX('E.6_Tab.1'!$P$9:$AD$9)</f>
        <v>99.45945945945945</v>
      </c>
      <c r="Q42" s="76">
        <f>'E.6_Tab.1'!AD9*100/MAX('E.6_Tab.1'!$P$9:$AD$9)</f>
        <v>100</v>
      </c>
      <c r="R42"/>
      <c r="S42"/>
      <c r="T42"/>
      <c r="U42"/>
      <c r="V42"/>
      <c r="W42"/>
      <c r="X42"/>
      <c r="Y42"/>
      <c r="Z42"/>
      <c r="AA42"/>
      <c r="AB42"/>
    </row>
    <row r="43" spans="2:28" s="9" customFormat="1" ht="12.75" customHeight="1">
      <c r="B43" s="185" t="s">
        <v>97</v>
      </c>
      <c r="C43" s="183">
        <f>'E.6_Tab.1'!P10*100/MAX('E.6_Tab.1'!$P$10:$AD$10)</f>
        <v>95.12605042016807</v>
      </c>
      <c r="D43" s="183">
        <f>'E.6_Tab.1'!Q10*100/MAX('E.6_Tab.1'!$P$10:$AD$10)</f>
        <v>96.1732385261797</v>
      </c>
      <c r="E43" s="183">
        <f>'E.6_Tab.1'!R10*100/MAX('E.6_Tab.1'!$P$10:$AD$10)</f>
        <v>97.18164188752424</v>
      </c>
      <c r="F43" s="183">
        <f>'E.6_Tab.1'!S10*100/MAX('E.6_Tab.1'!$P$10:$AD$10)</f>
        <v>97.91855203619909</v>
      </c>
      <c r="G43" s="183">
        <f>'E.6_Tab.1'!T10*100/MAX('E.6_Tab.1'!$P$10:$AD$10)</f>
        <v>98.79767291531998</v>
      </c>
      <c r="H43" s="183">
        <f>'E.6_Tab.1'!U10*100/MAX('E.6_Tab.1'!$P$10:$AD$10)</f>
        <v>98.88817065287654</v>
      </c>
      <c r="I43" s="183">
        <f>'E.6_Tab.1'!V10*100/MAX('E.6_Tab.1'!$P$10:$AD$10)</f>
        <v>98.68131868131869</v>
      </c>
      <c r="J43" s="183">
        <f>'E.6_Tab.1'!W10*100/MAX('E.6_Tab.1'!$P$10:$AD$10)</f>
        <v>98.79767291531998</v>
      </c>
      <c r="K43" s="183">
        <f>'E.6_Tab.1'!X10*100/MAX('E.6_Tab.1'!$P$10:$AD$10)</f>
        <v>98.91402714932127</v>
      </c>
      <c r="L43" s="183">
        <f>'E.6_Tab.1'!Y10*100/MAX('E.6_Tab.1'!$P$10:$AD$10)</f>
        <v>98.42275371687137</v>
      </c>
      <c r="M43" s="183">
        <f>'E.6_Tab.1'!Z10*100/MAX('E.6_Tab.1'!$P$10:$AD$10)</f>
        <v>98.59082094376213</v>
      </c>
      <c r="N43" s="183">
        <f>'E.6_Tab.1'!AA10*100/MAX('E.6_Tab.1'!$P$10:$AD$10)</f>
        <v>98.83645765998708</v>
      </c>
      <c r="O43" s="183">
        <f>'E.6_Tab.1'!AB10*100/MAX('E.6_Tab.1'!$P$10:$AD$10)</f>
        <v>98.9786683904331</v>
      </c>
      <c r="P43" s="164">
        <f>'E.6_Tab.1'!AC10*100/MAX('E.6_Tab.1'!$P$10:$AD$10)</f>
        <v>99.83193277310924</v>
      </c>
      <c r="Q43" s="193">
        <f>'E.6_Tab.1'!AD10*100/MAX('E.6_Tab.1'!$P$10:$AD$10)</f>
        <v>100</v>
      </c>
      <c r="R43"/>
      <c r="S43"/>
      <c r="T43"/>
      <c r="U43"/>
      <c r="V43"/>
      <c r="W43"/>
      <c r="X43"/>
      <c r="Y43"/>
      <c r="Z43"/>
      <c r="AA43"/>
      <c r="AB43"/>
    </row>
    <row r="44" spans="2:28" s="9" customFormat="1" ht="12.75" customHeight="1">
      <c r="B44" s="184" t="s">
        <v>111</v>
      </c>
      <c r="C44" s="73">
        <f>'E.6_Tab.1'!P11*100/MAX('E.6_Tab.1'!$P$11:$AD$11)</f>
        <v>86.07843137254902</v>
      </c>
      <c r="D44" s="73">
        <f>'E.6_Tab.1'!Q11*100/MAX('E.6_Tab.1'!$P$11:$AD$11)</f>
        <v>86.37254901960785</v>
      </c>
      <c r="E44" s="73">
        <f>'E.6_Tab.1'!R11*100/MAX('E.6_Tab.1'!$P$11:$AD$11)</f>
        <v>87.54901960784314</v>
      </c>
      <c r="F44" s="73">
        <f>'E.6_Tab.1'!S11*100/MAX('E.6_Tab.1'!$P$11:$AD$11)</f>
        <v>88.23529411764706</v>
      </c>
      <c r="G44" s="73">
        <f>'E.6_Tab.1'!T11*100/MAX('E.6_Tab.1'!$P$11:$AD$11)</f>
        <v>88.62745098039215</v>
      </c>
      <c r="H44" s="73">
        <f>'E.6_Tab.1'!U11*100/MAX('E.6_Tab.1'!$P$11:$AD$11)</f>
        <v>89.90196078431373</v>
      </c>
      <c r="I44" s="73">
        <f>'E.6_Tab.1'!V11*100/MAX('E.6_Tab.1'!$P$11:$AD$11)</f>
        <v>91.17647058823529</v>
      </c>
      <c r="J44" s="73">
        <f>'E.6_Tab.1'!W11*100/MAX('E.6_Tab.1'!$P$11:$AD$11)</f>
        <v>93.62745098039215</v>
      </c>
      <c r="K44" s="73">
        <f>'E.6_Tab.1'!X11*100/MAX('E.6_Tab.1'!$P$11:$AD$11)</f>
        <v>95.09803921568627</v>
      </c>
      <c r="L44" s="73">
        <f>'E.6_Tab.1'!Y11*100/MAX('E.6_Tab.1'!$P$11:$AD$11)</f>
        <v>95.68627450980392</v>
      </c>
      <c r="M44" s="73">
        <f>'E.6_Tab.1'!Z11*100/MAX('E.6_Tab.1'!$P$11:$AD$11)</f>
        <v>97.3529411764706</v>
      </c>
      <c r="N44" s="73">
        <f>'E.6_Tab.1'!AA11*100/MAX('E.6_Tab.1'!$P$11:$AD$11)</f>
        <v>97.05882352941177</v>
      </c>
      <c r="O44" s="73">
        <f>'E.6_Tab.1'!AB11*100/MAX('E.6_Tab.1'!$P$11:$AD$11)</f>
        <v>98.62745098039215</v>
      </c>
      <c r="P44" s="74">
        <f>'E.6_Tab.1'!AC11*100/MAX('E.6_Tab.1'!$P$11:$AD$11)</f>
        <v>99.90196078431373</v>
      </c>
      <c r="Q44" s="76">
        <f>'E.6_Tab.1'!AD11*100/MAX('E.6_Tab.1'!$P$11:$AD$11)</f>
        <v>100</v>
      </c>
      <c r="R44"/>
      <c r="S44"/>
      <c r="T44"/>
      <c r="U44"/>
      <c r="V44"/>
      <c r="W44"/>
      <c r="X44"/>
      <c r="Y44"/>
      <c r="Z44"/>
      <c r="AA44"/>
      <c r="AB44"/>
    </row>
    <row r="45" spans="2:28" s="9" customFormat="1" ht="12.75" customHeight="1">
      <c r="B45" s="185" t="s">
        <v>101</v>
      </c>
      <c r="C45" s="183">
        <f>'E.6_Tab.1'!P12*100/MAX('E.6_Tab.1'!$P$12:$AD$12)</f>
        <v>95.87170530327089</v>
      </c>
      <c r="D45" s="183">
        <f>'E.6_Tab.1'!Q12*100/MAX('E.6_Tab.1'!$P$12:$AD$12)</f>
        <v>96.57033979040965</v>
      </c>
      <c r="E45" s="183">
        <f>'E.6_Tab.1'!R12*100/MAX('E.6_Tab.1'!$P$12:$AD$12)</f>
        <v>96.39568116862496</v>
      </c>
      <c r="F45" s="183">
        <f>'E.6_Tab.1'!S12*100/MAX('E.6_Tab.1'!$P$12:$AD$12)</f>
        <v>96.80851063829788</v>
      </c>
      <c r="G45" s="183">
        <f>'E.6_Tab.1'!T12*100/MAX('E.6_Tab.1'!$P$12:$AD$12)</f>
        <v>97.22134010797079</v>
      </c>
      <c r="H45" s="183">
        <f>'E.6_Tab.1'!U12*100/MAX('E.6_Tab.1'!$P$12:$AD$12)</f>
        <v>97.33248650365195</v>
      </c>
      <c r="I45" s="183">
        <f>'E.6_Tab.1'!V12*100/MAX('E.6_Tab.1'!$P$12:$AD$12)</f>
        <v>99.12670689107654</v>
      </c>
      <c r="J45" s="183">
        <f>'E.6_Tab.1'!W12*100/MAX('E.6_Tab.1'!$P$12:$AD$12)</f>
        <v>99.06319466497301</v>
      </c>
      <c r="K45" s="183">
        <f>'E.6_Tab.1'!X12*100/MAX('E.6_Tab.1'!$P$12:$AD$12)</f>
        <v>98.71387742140362</v>
      </c>
      <c r="L45" s="183">
        <f>'E.6_Tab.1'!Y12*100/MAX('E.6_Tab.1'!$P$12:$AD$12)</f>
        <v>98.41219434741188</v>
      </c>
      <c r="M45" s="183">
        <f>'E.6_Tab.1'!Z12*100/MAX('E.6_Tab.1'!$P$12:$AD$12)</f>
        <v>98.6503651953001</v>
      </c>
      <c r="N45" s="183">
        <f>'E.6_Tab.1'!AA12*100/MAX('E.6_Tab.1'!$P$12:$AD$12)</f>
        <v>98.26929183867894</v>
      </c>
      <c r="O45" s="183">
        <f>'E.6_Tab.1'!AB12*100/MAX('E.6_Tab.1'!$P$12:$AD$12)</f>
        <v>98.82502381708478</v>
      </c>
      <c r="P45" s="164">
        <f>'E.6_Tab.1'!AC12*100/MAX('E.6_Tab.1'!$P$12:$AD$12)</f>
        <v>99.73007303906002</v>
      </c>
      <c r="Q45" s="193">
        <f>'E.6_Tab.1'!AD12*100/MAX('E.6_Tab.1'!$P$12:$AD$12)</f>
        <v>100</v>
      </c>
      <c r="R45"/>
      <c r="S45"/>
      <c r="T45"/>
      <c r="U45"/>
      <c r="V45"/>
      <c r="W45"/>
      <c r="X45"/>
      <c r="Y45"/>
      <c r="Z45"/>
      <c r="AA45"/>
      <c r="AB45"/>
    </row>
    <row r="46" spans="2:28" s="9" customFormat="1" ht="12.75" customHeight="1">
      <c r="B46" s="184" t="s">
        <v>117</v>
      </c>
      <c r="C46" s="73">
        <f>'E.6_Tab.1'!P13*100/MAX('E.6_Tab.1'!$P$13:$AD$13)</f>
        <v>97.61717727153705</v>
      </c>
      <c r="D46" s="73">
        <f>'E.6_Tab.1'!Q13*100/MAX('E.6_Tab.1'!$P$13:$AD$13)</f>
        <v>97.46006808064938</v>
      </c>
      <c r="E46" s="73">
        <f>'E.6_Tab.1'!R13*100/MAX('E.6_Tab.1'!$P$13:$AD$13)</f>
        <v>97.69573186698088</v>
      </c>
      <c r="F46" s="74">
        <f>'E.6_Tab.1'!S13*100/MAX('E.6_Tab.1'!$P$13:$AD$13)</f>
        <v>99.7643362136685</v>
      </c>
      <c r="G46" s="74">
        <f>'E.6_Tab.1'!T13*100/MAX('E.6_Tab.1'!$P$13:$AD$13)</f>
        <v>99.7119664833726</v>
      </c>
      <c r="H46" s="74">
        <f>'E.6_Tab.1'!U13*100/MAX('E.6_Tab.1'!$P$13:$AD$13)</f>
        <v>100</v>
      </c>
      <c r="I46" s="73">
        <f>'E.6_Tab.1'!V13*100/MAX('E.6_Tab.1'!$P$13:$AD$13)</f>
        <v>97.95758051846033</v>
      </c>
      <c r="J46" s="73">
        <f>'E.6_Tab.1'!W13*100/MAX('E.6_Tab.1'!$P$13:$AD$13)</f>
        <v>96.51741293532338</v>
      </c>
      <c r="K46" s="73">
        <f>'E.6_Tab.1'!X13*100/MAX('E.6_Tab.1'!$P$13:$AD$13)</f>
        <v>96.15082482325217</v>
      </c>
      <c r="L46" s="73">
        <f>'E.6_Tab.1'!Y13*100/MAX('E.6_Tab.1'!$P$13:$AD$13)</f>
        <v>95.86279130662477</v>
      </c>
      <c r="M46" s="73">
        <f>'E.6_Tab.1'!Z13*100/MAX('E.6_Tab.1'!$P$13:$AD$13)</f>
        <v>95.73186698088504</v>
      </c>
      <c r="N46" s="73">
        <f>'E.6_Tab.1'!AA13*100/MAX('E.6_Tab.1'!$P$13:$AD$13)</f>
        <v>94.5273631840796</v>
      </c>
      <c r="O46" s="73">
        <f>'E.6_Tab.1'!AB13*100/MAX('E.6_Tab.1'!$P$13:$AD$13)</f>
        <v>94.55354804922754</v>
      </c>
      <c r="P46" s="73">
        <f>'E.6_Tab.1'!AC13*100/MAX('E.6_Tab.1'!$P$13:$AD$13)</f>
        <v>94.84158156585494</v>
      </c>
      <c r="Q46" s="75">
        <f>'E.6_Tab.1'!AD13*100/MAX('E.6_Tab.1'!$P$13:$AD$13)</f>
        <v>96.01990049751244</v>
      </c>
      <c r="R46"/>
      <c r="S46"/>
      <c r="T46"/>
      <c r="U46"/>
      <c r="V46"/>
      <c r="W46"/>
      <c r="X46"/>
      <c r="Y46"/>
      <c r="Z46"/>
      <c r="AA46"/>
      <c r="AB46"/>
    </row>
    <row r="47" spans="2:28" s="9" customFormat="1" ht="12.75" customHeight="1">
      <c r="B47" s="185" t="s">
        <v>119</v>
      </c>
      <c r="C47" s="183">
        <f>'E.6_Tab.1'!P14*100/MAX('E.6_Tab.1'!$P$14:$AD$14)</f>
        <v>78.35051546391753</v>
      </c>
      <c r="D47" s="183">
        <f>'E.6_Tab.1'!Q14*100/MAX('E.6_Tab.1'!$P$14:$AD$14)</f>
        <v>74.22680412371135</v>
      </c>
      <c r="E47" s="183">
        <f>'E.6_Tab.1'!R14*100/MAX('E.6_Tab.1'!$P$14:$AD$14)</f>
        <v>77.31958762886597</v>
      </c>
      <c r="F47" s="183">
        <f>'E.6_Tab.1'!S14*100/MAX('E.6_Tab.1'!$P$14:$AD$14)</f>
        <v>79.38144329896907</v>
      </c>
      <c r="G47" s="183">
        <f>'E.6_Tab.1'!T14*100/MAX('E.6_Tab.1'!$P$14:$AD$14)</f>
        <v>82.47422680412372</v>
      </c>
      <c r="H47" s="183">
        <f>'E.6_Tab.1'!U14*100/MAX('E.6_Tab.1'!$P$14:$AD$14)</f>
        <v>81.44329896907216</v>
      </c>
      <c r="I47" s="183">
        <f>'E.6_Tab.1'!V14*100/MAX('E.6_Tab.1'!$P$14:$AD$14)</f>
        <v>89.69072164948453</v>
      </c>
      <c r="J47" s="183">
        <f>'E.6_Tab.1'!W14*100/MAX('E.6_Tab.1'!$P$14:$AD$14)</f>
        <v>88.65979381443299</v>
      </c>
      <c r="K47" s="183">
        <f>'E.6_Tab.1'!X14*100/MAX('E.6_Tab.1'!$P$14:$AD$14)</f>
        <v>93.81443298969072</v>
      </c>
      <c r="L47" s="183">
        <f>'E.6_Tab.1'!Y14*100/MAX('E.6_Tab.1'!$P$14:$AD$14)</f>
        <v>95.87628865979381</v>
      </c>
      <c r="M47" s="183">
        <f>'E.6_Tab.1'!Z14*100/MAX('E.6_Tab.1'!$P$14:$AD$14)</f>
        <v>97.9381443298969</v>
      </c>
      <c r="N47" s="164">
        <f>'E.6_Tab.1'!AA14*100/MAX('E.6_Tab.1'!$P$14:$AD$14)</f>
        <v>100</v>
      </c>
      <c r="O47" s="183">
        <f>'E.6_Tab.1'!AB14*100/MAX('E.6_Tab.1'!$P$14:$AD$14)</f>
        <v>96.90721649484536</v>
      </c>
      <c r="P47" s="183">
        <f>'E.6_Tab.1'!AC14*100/MAX('E.6_Tab.1'!$P$14:$AD$14)</f>
        <v>94.84536082474227</v>
      </c>
      <c r="Q47" s="186">
        <f>'E.6_Tab.1'!AD14*100/MAX('E.6_Tab.1'!$P$14:$AD$14)</f>
        <v>96.90721649484536</v>
      </c>
      <c r="R47"/>
      <c r="S47"/>
      <c r="T47"/>
      <c r="U47"/>
      <c r="V47"/>
      <c r="W47"/>
      <c r="X47"/>
      <c r="Y47"/>
      <c r="Z47"/>
      <c r="AA47"/>
      <c r="AB47"/>
    </row>
    <row r="48" spans="2:28" s="9" customFormat="1" ht="12.75" customHeight="1">
      <c r="B48" s="184" t="s">
        <v>105</v>
      </c>
      <c r="C48" s="73">
        <f>'E.6_Tab.1'!P15*100/MAX('E.6_Tab.1'!$P$15:$AD$15)</f>
        <v>80.72289156626506</v>
      </c>
      <c r="D48" s="73">
        <f>'E.6_Tab.1'!Q15*100/MAX('E.6_Tab.1'!$P$15:$AD$15)</f>
        <v>76.50602409638554</v>
      </c>
      <c r="E48" s="73">
        <f>'E.6_Tab.1'!R15*100/MAX('E.6_Tab.1'!$P$15:$AD$15)</f>
        <v>77.71084337349397</v>
      </c>
      <c r="F48" s="73">
        <f>'E.6_Tab.1'!S15*100/MAX('E.6_Tab.1'!$P$15:$AD$15)</f>
        <v>81.92771084337349</v>
      </c>
      <c r="G48" s="73">
        <f>'E.6_Tab.1'!T15*100/MAX('E.6_Tab.1'!$P$15:$AD$15)</f>
        <v>81.92771084337349</v>
      </c>
      <c r="H48" s="73">
        <f>'E.6_Tab.1'!U15*100/MAX('E.6_Tab.1'!$P$15:$AD$15)</f>
        <v>84.93975903614458</v>
      </c>
      <c r="I48" s="73">
        <f>'E.6_Tab.1'!V15*100/MAX('E.6_Tab.1'!$P$15:$AD$15)</f>
        <v>90.36144578313252</v>
      </c>
      <c r="J48" s="73">
        <f>'E.6_Tab.1'!W15*100/MAX('E.6_Tab.1'!$P$15:$AD$15)</f>
        <v>92.16867469879519</v>
      </c>
      <c r="K48" s="73">
        <f>'E.6_Tab.1'!X15*100/MAX('E.6_Tab.1'!$P$15:$AD$15)</f>
        <v>92.16867469879519</v>
      </c>
      <c r="L48" s="73">
        <f>'E.6_Tab.1'!Y15*100/MAX('E.6_Tab.1'!$P$15:$AD$15)</f>
        <v>93.37349397590361</v>
      </c>
      <c r="M48" s="74">
        <f>'E.6_Tab.1'!Z15*100/MAX('E.6_Tab.1'!$P$15:$AD$15)</f>
        <v>100</v>
      </c>
      <c r="N48" s="73">
        <f>'E.6_Tab.1'!AA15*100/MAX('E.6_Tab.1'!$P$15:$AD$15)</f>
        <v>96.3855421686747</v>
      </c>
      <c r="O48" s="73">
        <f>'E.6_Tab.1'!AB15*100/MAX('E.6_Tab.1'!$P$15:$AD$15)</f>
        <v>96.3855421686747</v>
      </c>
      <c r="P48" s="73">
        <f>'E.6_Tab.1'!AC15*100/MAX('E.6_Tab.1'!$P$15:$AD$15)</f>
        <v>98.79518072289157</v>
      </c>
      <c r="Q48" s="75">
        <f>'E.6_Tab.1'!AD15*100/MAX('E.6_Tab.1'!$P$15:$AD$15)</f>
        <v>94.57831325301204</v>
      </c>
      <c r="R48"/>
      <c r="S48"/>
      <c r="T48"/>
      <c r="U48"/>
      <c r="V48"/>
      <c r="W48"/>
      <c r="X48"/>
      <c r="Y48"/>
      <c r="Z48"/>
      <c r="AA48"/>
      <c r="AB48"/>
    </row>
    <row r="49" spans="2:28" s="9" customFormat="1" ht="12.75" customHeight="1">
      <c r="B49" s="185" t="s">
        <v>95</v>
      </c>
      <c r="C49" s="183">
        <f>'E.6_Tab.1'!P16*100/MAX('E.6_Tab.1'!$P$16:$AD$16)</f>
        <v>72.4770642201835</v>
      </c>
      <c r="D49" s="183">
        <f>'E.6_Tab.1'!Q16*100/MAX('E.6_Tab.1'!$P$16:$AD$16)</f>
        <v>73.21100917431193</v>
      </c>
      <c r="E49" s="183">
        <f>'E.6_Tab.1'!R16*100/MAX('E.6_Tab.1'!$P$16:$AD$16)</f>
        <v>78.1651376146789</v>
      </c>
      <c r="F49" s="183">
        <f>'E.6_Tab.1'!S16*100/MAX('E.6_Tab.1'!$P$16:$AD$16)</f>
        <v>82.20183486238533</v>
      </c>
      <c r="G49" s="183">
        <f>'E.6_Tab.1'!T16*100/MAX('E.6_Tab.1'!$P$16:$AD$16)</f>
        <v>82.38532110091744</v>
      </c>
      <c r="H49" s="183">
        <f>'E.6_Tab.1'!U16*100/MAX('E.6_Tab.1'!$P$16:$AD$16)</f>
        <v>85.68807339449542</v>
      </c>
      <c r="I49" s="183">
        <f>'E.6_Tab.1'!V16*100/MAX('E.6_Tab.1'!$P$16:$AD$16)</f>
        <v>84.95412844036697</v>
      </c>
      <c r="J49" s="183">
        <f>'E.6_Tab.1'!W16*100/MAX('E.6_Tab.1'!$P$16:$AD$16)</f>
        <v>86.97247706422019</v>
      </c>
      <c r="K49" s="183">
        <f>'E.6_Tab.1'!X16*100/MAX('E.6_Tab.1'!$P$16:$AD$16)</f>
        <v>88.25688073394495</v>
      </c>
      <c r="L49" s="183">
        <f>'E.6_Tab.1'!Y16*100/MAX('E.6_Tab.1'!$P$16:$AD$16)</f>
        <v>90.27522935779817</v>
      </c>
      <c r="M49" s="183">
        <f>'E.6_Tab.1'!Z16*100/MAX('E.6_Tab.1'!$P$16:$AD$16)</f>
        <v>89.90825688073394</v>
      </c>
      <c r="N49" s="183">
        <f>'E.6_Tab.1'!AA16*100/MAX('E.6_Tab.1'!$P$16:$AD$16)</f>
        <v>94.86238532110092</v>
      </c>
      <c r="O49" s="183">
        <f>'E.6_Tab.1'!AB16*100/MAX('E.6_Tab.1'!$P$16:$AD$16)</f>
        <v>97.24770642201835</v>
      </c>
      <c r="P49" s="183">
        <f>'E.6_Tab.1'!AC16*100/MAX('E.6_Tab.1'!$P$16:$AD$16)</f>
        <v>98.53211009174312</v>
      </c>
      <c r="Q49" s="193">
        <f>'E.6_Tab.1'!AD16*100/MAX('E.6_Tab.1'!$P$16:$AD$16)</f>
        <v>100</v>
      </c>
      <c r="R49"/>
      <c r="S49"/>
      <c r="T49"/>
      <c r="U49"/>
      <c r="V49"/>
      <c r="W49"/>
      <c r="X49"/>
      <c r="Y49"/>
      <c r="Z49"/>
      <c r="AA49"/>
      <c r="AB49"/>
    </row>
    <row r="50" spans="2:28" s="9" customFormat="1" ht="12.75" customHeight="1">
      <c r="B50" s="184" t="s">
        <v>112</v>
      </c>
      <c r="C50" s="73">
        <f>'E.6_Tab.1'!P17*100/MAX('E.6_Tab.1'!$P$17:$AD$17)</f>
        <v>66.49214659685863</v>
      </c>
      <c r="D50" s="73">
        <f>'E.6_Tab.1'!Q17*100/MAX('E.6_Tab.1'!$P$17:$AD$17)</f>
        <v>67.80104712041884</v>
      </c>
      <c r="E50" s="73">
        <f>'E.6_Tab.1'!R17*100/MAX('E.6_Tab.1'!$P$17:$AD$17)</f>
        <v>70.41884816753927</v>
      </c>
      <c r="F50" s="73">
        <f>'E.6_Tab.1'!S17*100/MAX('E.6_Tab.1'!$P$17:$AD$17)</f>
        <v>73.03664921465969</v>
      </c>
      <c r="G50" s="73">
        <f>'E.6_Tab.1'!T17*100/MAX('E.6_Tab.1'!$P$17:$AD$17)</f>
        <v>76.17801047120419</v>
      </c>
      <c r="H50" s="73">
        <f>'E.6_Tab.1'!U17*100/MAX('E.6_Tab.1'!$P$17:$AD$17)</f>
        <v>82.46073298429319</v>
      </c>
      <c r="I50" s="73">
        <f>'E.6_Tab.1'!V17*100/MAX('E.6_Tab.1'!$P$17:$AD$17)</f>
        <v>89.00523560209425</v>
      </c>
      <c r="J50" s="73">
        <f>'E.6_Tab.1'!W17*100/MAX('E.6_Tab.1'!$P$17:$AD$17)</f>
        <v>91.36125654450262</v>
      </c>
      <c r="K50" s="73">
        <f>'E.6_Tab.1'!X17*100/MAX('E.6_Tab.1'!$P$17:$AD$17)</f>
        <v>93.19371727748691</v>
      </c>
      <c r="L50" s="73">
        <f>'E.6_Tab.1'!Y17*100/MAX('E.6_Tab.1'!$P$17:$AD$17)</f>
        <v>92.40837696335079</v>
      </c>
      <c r="M50" s="73">
        <f>'E.6_Tab.1'!Z17*100/MAX('E.6_Tab.1'!$P$17:$AD$17)</f>
        <v>90.57591623036649</v>
      </c>
      <c r="N50" s="73">
        <f>'E.6_Tab.1'!AA17*100/MAX('E.6_Tab.1'!$P$17:$AD$17)</f>
        <v>92.14659685863874</v>
      </c>
      <c r="O50" s="73">
        <f>'E.6_Tab.1'!AB17*100/MAX('E.6_Tab.1'!$P$17:$AD$17)</f>
        <v>95.81151832460733</v>
      </c>
      <c r="P50" s="73">
        <f>'E.6_Tab.1'!AC17*100/MAX('E.6_Tab.1'!$P$17:$AD$17)</f>
        <v>95.0261780104712</v>
      </c>
      <c r="Q50" s="76">
        <f>'E.6_Tab.1'!AD17*100/MAX('E.6_Tab.1'!$P$17:$AD$17)</f>
        <v>100</v>
      </c>
      <c r="R50"/>
      <c r="S50"/>
      <c r="T50"/>
      <c r="U50"/>
      <c r="V50"/>
      <c r="W50"/>
      <c r="X50"/>
      <c r="Y50"/>
      <c r="Z50"/>
      <c r="AA50"/>
      <c r="AB50"/>
    </row>
    <row r="51" spans="2:28" s="9" customFormat="1" ht="12.75" customHeight="1">
      <c r="B51" s="185" t="s">
        <v>114</v>
      </c>
      <c r="C51" s="183">
        <f>'E.6_Tab.1'!P18*100/MAX('E.6_Tab.1'!$P$18:$AD$18)</f>
        <v>81.99767711962834</v>
      </c>
      <c r="D51" s="183">
        <f>'E.6_Tab.1'!Q18*100/MAX('E.6_Tab.1'!$P$18:$AD$18)</f>
        <v>81.06852497096399</v>
      </c>
      <c r="E51" s="183">
        <f>'E.6_Tab.1'!R18*100/MAX('E.6_Tab.1'!$P$18:$AD$18)</f>
        <v>83.73983739837398</v>
      </c>
      <c r="F51" s="183">
        <f>'E.6_Tab.1'!S18*100/MAX('E.6_Tab.1'!$P$18:$AD$18)</f>
        <v>88.50174216027875</v>
      </c>
      <c r="G51" s="183">
        <f>'E.6_Tab.1'!T18*100/MAX('E.6_Tab.1'!$P$18:$AD$18)</f>
        <v>90.12775842044135</v>
      </c>
      <c r="H51" s="183">
        <f>'E.6_Tab.1'!U18*100/MAX('E.6_Tab.1'!$P$18:$AD$18)</f>
        <v>91.75377468060395</v>
      </c>
      <c r="I51" s="183">
        <f>'E.6_Tab.1'!V18*100/MAX('E.6_Tab.1'!$P$18:$AD$18)</f>
        <v>95.70267131242741</v>
      </c>
      <c r="J51" s="183">
        <f>'E.6_Tab.1'!W18*100/MAX('E.6_Tab.1'!$P$18:$AD$18)</f>
        <v>95.70267131242741</v>
      </c>
      <c r="K51" s="183">
        <f>'E.6_Tab.1'!X18*100/MAX('E.6_Tab.1'!$P$18:$AD$18)</f>
        <v>95.47038327526133</v>
      </c>
      <c r="L51" s="183">
        <f>'E.6_Tab.1'!Y18*100/MAX('E.6_Tab.1'!$P$18:$AD$18)</f>
        <v>96.39953542392567</v>
      </c>
      <c r="M51" s="183">
        <f>'E.6_Tab.1'!Z18*100/MAX('E.6_Tab.1'!$P$18:$AD$18)</f>
        <v>99.41927990708479</v>
      </c>
      <c r="N51" s="164">
        <f>'E.6_Tab.1'!AA18*100/MAX('E.6_Tab.1'!$P$18:$AD$18)</f>
        <v>99.76771196283391</v>
      </c>
      <c r="O51" s="164">
        <f>'E.6_Tab.1'!AB18*100/MAX('E.6_Tab.1'!$P$18:$AD$18)</f>
        <v>100</v>
      </c>
      <c r="P51" s="183">
        <f>'E.6_Tab.1'!AC18*100/MAX('E.6_Tab.1'!$P$18:$AD$18)</f>
        <v>98.83855981416957</v>
      </c>
      <c r="Q51" s="193">
        <f>'E.6_Tab.1'!AD18*100/MAX('E.6_Tab.1'!$P$18:$AD$18)</f>
        <v>99.88385598141696</v>
      </c>
      <c r="R51"/>
      <c r="S51"/>
      <c r="T51"/>
      <c r="U51"/>
      <c r="V51"/>
      <c r="W51"/>
      <c r="X51"/>
      <c r="Y51"/>
      <c r="Z51"/>
      <c r="AA51"/>
      <c r="AB51"/>
    </row>
    <row r="52" spans="2:28" s="9" customFormat="1" ht="12.75" customHeight="1">
      <c r="B52" s="184" t="s">
        <v>107</v>
      </c>
      <c r="C52" s="73">
        <f>'E.6_Tab.1'!P19*100/MAX('E.6_Tab.1'!$P$19:$AD$19)</f>
        <v>93.46195683288487</v>
      </c>
      <c r="D52" s="73">
        <f>'E.6_Tab.1'!Q19*100/MAX('E.6_Tab.1'!$P$19:$AD$19)</f>
        <v>94.25488063204901</v>
      </c>
      <c r="E52" s="73">
        <f>'E.6_Tab.1'!R19*100/MAX('E.6_Tab.1'!$P$19:$AD$19)</f>
        <v>95.1518100799603</v>
      </c>
      <c r="F52" s="73">
        <f>'E.6_Tab.1'!S19*100/MAX('E.6_Tab.1'!$P$19:$AD$19)</f>
        <v>96.29014713459667</v>
      </c>
      <c r="G52" s="73">
        <f>'E.6_Tab.1'!T19*100/MAX('E.6_Tab.1'!$P$19:$AD$19)</f>
        <v>96.96856930211256</v>
      </c>
      <c r="H52" s="73">
        <f>'E.6_Tab.1'!U19*100/MAX('E.6_Tab.1'!$P$19:$AD$19)</f>
        <v>97.19757256540906</v>
      </c>
      <c r="I52" s="73">
        <f>'E.6_Tab.1'!V19*100/MAX('E.6_Tab.1'!$P$19:$AD$19)</f>
        <v>97.33115780233202</v>
      </c>
      <c r="J52" s="73">
        <f>'E.6_Tab.1'!W19*100/MAX('E.6_Tab.1'!$P$19:$AD$19)</f>
        <v>97.43420927081544</v>
      </c>
      <c r="K52" s="73">
        <f>'E.6_Tab.1'!X19*100/MAX('E.6_Tab.1'!$P$19:$AD$19)</f>
        <v>97.61359516039771</v>
      </c>
      <c r="L52" s="73">
        <f>'E.6_Tab.1'!Y19*100/MAX('E.6_Tab.1'!$P$19:$AD$19)</f>
        <v>97.86263620923265</v>
      </c>
      <c r="M52" s="73">
        <f>'E.6_Tab.1'!Z19*100/MAX('E.6_Tab.1'!$P$19:$AD$19)</f>
        <v>98.55537108070456</v>
      </c>
      <c r="N52" s="73">
        <f>'E.6_Tab.1'!AA19*100/MAX('E.6_Tab.1'!$P$19:$AD$19)</f>
        <v>99.09448292971508</v>
      </c>
      <c r="O52" s="73">
        <f>'E.6_Tab.1'!AB19*100/MAX('E.6_Tab.1'!$P$19:$AD$19)</f>
        <v>99.21470964294575</v>
      </c>
      <c r="P52" s="74">
        <f>'E.6_Tab.1'!AC19*100/MAX('E.6_Tab.1'!$P$19:$AD$19)</f>
        <v>99.65935764584646</v>
      </c>
      <c r="Q52" s="76">
        <f>'E.6_Tab.1'!AD19*100/MAX('E.6_Tab.1'!$P$19:$AD$19)</f>
        <v>100</v>
      </c>
      <c r="R52"/>
      <c r="S52"/>
      <c r="T52"/>
      <c r="U52"/>
      <c r="V52"/>
      <c r="W52"/>
      <c r="X52"/>
      <c r="Y52"/>
      <c r="Z52"/>
      <c r="AA52"/>
      <c r="AB52"/>
    </row>
    <row r="53" spans="2:28" s="9" customFormat="1" ht="12.75" customHeight="1">
      <c r="B53" s="185" t="s">
        <v>108</v>
      </c>
      <c r="C53" s="183">
        <f>'E.6_Tab.1'!P20*100/MAX('E.6_Tab.1'!$P$20:$AD$20)</f>
        <v>71.65644171779141</v>
      </c>
      <c r="D53" s="183">
        <f>'E.6_Tab.1'!Q20*100/MAX('E.6_Tab.1'!$P$20:$AD$20)</f>
        <v>73.00613496932516</v>
      </c>
      <c r="E53" s="183">
        <f>'E.6_Tab.1'!R20*100/MAX('E.6_Tab.1'!$P$20:$AD$20)</f>
        <v>76.80981595092024</v>
      </c>
      <c r="F53" s="183">
        <f>'E.6_Tab.1'!S20*100/MAX('E.6_Tab.1'!$P$20:$AD$20)</f>
        <v>78.71165644171779</v>
      </c>
      <c r="G53" s="183">
        <f>'E.6_Tab.1'!T20*100/MAX('E.6_Tab.1'!$P$20:$AD$20)</f>
        <v>81.22699386503068</v>
      </c>
      <c r="H53" s="183">
        <f>'E.6_Tab.1'!U20*100/MAX('E.6_Tab.1'!$P$20:$AD$20)</f>
        <v>83.25153374233129</v>
      </c>
      <c r="I53" s="183">
        <f>'E.6_Tab.1'!V20*100/MAX('E.6_Tab.1'!$P$20:$AD$20)</f>
        <v>86.0122699386503</v>
      </c>
      <c r="J53" s="183">
        <f>'E.6_Tab.1'!W20*100/MAX('E.6_Tab.1'!$P$20:$AD$20)</f>
        <v>89.01840490797547</v>
      </c>
      <c r="K53" s="183">
        <f>'E.6_Tab.1'!X20*100/MAX('E.6_Tab.1'!$P$20:$AD$20)</f>
        <v>90.5521472392638</v>
      </c>
      <c r="L53" s="183">
        <f>'E.6_Tab.1'!Y20*100/MAX('E.6_Tab.1'!$P$20:$AD$20)</f>
        <v>90.920245398773</v>
      </c>
      <c r="M53" s="183">
        <f>'E.6_Tab.1'!Z20*100/MAX('E.6_Tab.1'!$P$20:$AD$20)</f>
        <v>92.51533742331289</v>
      </c>
      <c r="N53" s="183">
        <f>'E.6_Tab.1'!AA20*100/MAX('E.6_Tab.1'!$P$20:$AD$20)</f>
        <v>93.74233128834356</v>
      </c>
      <c r="O53" s="183">
        <f>'E.6_Tab.1'!AB20*100/MAX('E.6_Tab.1'!$P$20:$AD$20)</f>
        <v>95.21472392638037</v>
      </c>
      <c r="P53" s="183">
        <f>'E.6_Tab.1'!AC20*100/MAX('E.6_Tab.1'!$P$20:$AD$20)</f>
        <v>96.38036809815951</v>
      </c>
      <c r="Q53" s="193">
        <f>'E.6_Tab.1'!AD20*100/MAX('E.6_Tab.1'!$P$20:$AD$20)</f>
        <v>100</v>
      </c>
      <c r="R53"/>
      <c r="S53"/>
      <c r="T53"/>
      <c r="U53"/>
      <c r="V53"/>
      <c r="W53"/>
      <c r="X53"/>
      <c r="Y53"/>
      <c r="Z53"/>
      <c r="AA53"/>
      <c r="AB53"/>
    </row>
    <row r="54" spans="2:28" s="9" customFormat="1" ht="12.75" customHeight="1">
      <c r="B54" s="184" t="s">
        <v>96</v>
      </c>
      <c r="C54" s="73">
        <f>'E.6_Tab.1'!P21*100/MAX('E.6_Tab.1'!$P$21:$AD$21)</f>
        <v>86.8270332187858</v>
      </c>
      <c r="D54" s="73">
        <f>'E.6_Tab.1'!Q21*100/MAX('E.6_Tab.1'!$P$21:$AD$21)</f>
        <v>88.77434135166094</v>
      </c>
      <c r="E54" s="73">
        <f>'E.6_Tab.1'!R21*100/MAX('E.6_Tab.1'!$P$21:$AD$21)</f>
        <v>89.23253150057273</v>
      </c>
      <c r="F54" s="73">
        <f>'E.6_Tab.1'!S21*100/MAX('E.6_Tab.1'!$P$21:$AD$21)</f>
        <v>94.04352806414663</v>
      </c>
      <c r="G54" s="73">
        <f>'E.6_Tab.1'!T21*100/MAX('E.6_Tab.1'!$P$21:$AD$21)</f>
        <v>92.55441008018327</v>
      </c>
      <c r="H54" s="73">
        <f>'E.6_Tab.1'!U21*100/MAX('E.6_Tab.1'!$P$21:$AD$21)</f>
        <v>93.69988545246277</v>
      </c>
      <c r="I54" s="73">
        <f>'E.6_Tab.1'!V21*100/MAX('E.6_Tab.1'!$P$21:$AD$21)</f>
        <v>90.37800687285224</v>
      </c>
      <c r="J54" s="73">
        <f>'E.6_Tab.1'!W21*100/MAX('E.6_Tab.1'!$P$21:$AD$21)</f>
        <v>94.15807560137458</v>
      </c>
      <c r="K54" s="73">
        <f>'E.6_Tab.1'!X21*100/MAX('E.6_Tab.1'!$P$21:$AD$21)</f>
        <v>93.12714776632302</v>
      </c>
      <c r="L54" s="73">
        <f>'E.6_Tab.1'!Y21*100/MAX('E.6_Tab.1'!$P$21:$AD$21)</f>
        <v>97.9381443298969</v>
      </c>
      <c r="M54" s="73">
        <f>'E.6_Tab.1'!Z21*100/MAX('E.6_Tab.1'!$P$21:$AD$21)</f>
        <v>98.39633447880871</v>
      </c>
      <c r="N54" s="73">
        <f>'E.6_Tab.1'!AA21*100/MAX('E.6_Tab.1'!$P$21:$AD$21)</f>
        <v>99.19816723940436</v>
      </c>
      <c r="O54" s="73">
        <f>'E.6_Tab.1'!AB21*100/MAX('E.6_Tab.1'!$P$21:$AD$21)</f>
        <v>97.59450171821305</v>
      </c>
      <c r="P54" s="73">
        <f>'E.6_Tab.1'!AC21*100/MAX('E.6_Tab.1'!$P$21:$AD$21)</f>
        <v>98.62542955326461</v>
      </c>
      <c r="Q54" s="76">
        <f>'E.6_Tab.1'!AD21*100/MAX('E.6_Tab.1'!$P$21:$AD$21)</f>
        <v>100</v>
      </c>
      <c r="R54"/>
      <c r="S54"/>
      <c r="T54"/>
      <c r="U54"/>
      <c r="V54"/>
      <c r="W54"/>
      <c r="X54"/>
      <c r="Y54"/>
      <c r="Z54"/>
      <c r="AA54"/>
      <c r="AB54"/>
    </row>
    <row r="55" spans="2:28" s="9" customFormat="1" ht="12.75" customHeight="1">
      <c r="B55" s="185" t="s">
        <v>0</v>
      </c>
      <c r="C55" s="183">
        <f>'E.6_Tab.1'!P22*100/MAX('E.6_Tab.1'!$P$22:$AD$22)</f>
        <v>73.53324641460235</v>
      </c>
      <c r="D55" s="183">
        <f>'E.6_Tab.1'!Q22*100/MAX('E.6_Tab.1'!$P$22:$AD$22)</f>
        <v>73.40286831812256</v>
      </c>
      <c r="E55" s="183">
        <f>'E.6_Tab.1'!R22*100/MAX('E.6_Tab.1'!$P$22:$AD$22)</f>
        <v>77.44458930899609</v>
      </c>
      <c r="F55" s="183">
        <f>'E.6_Tab.1'!S22*100/MAX('E.6_Tab.1'!$P$22:$AD$22)</f>
        <v>78.74837027379401</v>
      </c>
      <c r="G55" s="183">
        <f>'E.6_Tab.1'!T22*100/MAX('E.6_Tab.1'!$P$22:$AD$22)</f>
        <v>82.65971316818775</v>
      </c>
      <c r="H55" s="183">
        <f>'E.6_Tab.1'!U22*100/MAX('E.6_Tab.1'!$P$22:$AD$22)</f>
        <v>86.17992177314211</v>
      </c>
      <c r="I55" s="183">
        <f>'E.6_Tab.1'!V22*100/MAX('E.6_Tab.1'!$P$22:$AD$22)</f>
        <v>88.78748370273794</v>
      </c>
      <c r="J55" s="183">
        <f>'E.6_Tab.1'!W22*100/MAX('E.6_Tab.1'!$P$22:$AD$22)</f>
        <v>92.4380704041721</v>
      </c>
      <c r="K55" s="183">
        <f>'E.6_Tab.1'!X22*100/MAX('E.6_Tab.1'!$P$22:$AD$22)</f>
        <v>95.5671447196871</v>
      </c>
      <c r="L55" s="183">
        <f>'E.6_Tab.1'!Y22*100/MAX('E.6_Tab.1'!$P$22:$AD$22)</f>
        <v>96.08865710560626</v>
      </c>
      <c r="M55" s="183">
        <f>'E.6_Tab.1'!Z22*100/MAX('E.6_Tab.1'!$P$22:$AD$22)</f>
        <v>96.47979139504564</v>
      </c>
      <c r="N55" s="183">
        <f>'E.6_Tab.1'!AA22*100/MAX('E.6_Tab.1'!$P$22:$AD$22)</f>
        <v>98.17470664928292</v>
      </c>
      <c r="O55" s="183">
        <f>'E.6_Tab.1'!AB22*100/MAX('E.6_Tab.1'!$P$22:$AD$22)</f>
        <v>98.82659713168188</v>
      </c>
      <c r="P55" s="183">
        <f>'E.6_Tab.1'!AC22*100/MAX('E.6_Tab.1'!$P$22:$AD$22)</f>
        <v>99.21773142112126</v>
      </c>
      <c r="Q55" s="193">
        <f>'E.6_Tab.1'!AD22*100/MAX('E.6_Tab.1'!$P$22:$AD$22)</f>
        <v>100</v>
      </c>
      <c r="R55"/>
      <c r="S55"/>
      <c r="T55"/>
      <c r="U55"/>
      <c r="V55"/>
      <c r="W55"/>
      <c r="X55"/>
      <c r="Y55"/>
      <c r="Z55"/>
      <c r="AA55"/>
      <c r="AB55"/>
    </row>
    <row r="56" spans="2:28" s="9" customFormat="1" ht="12.75" customHeight="1">
      <c r="B56" s="184" t="s">
        <v>113</v>
      </c>
      <c r="C56" s="73">
        <f>'E.6_Tab.1'!P23*100/MAX('E.6_Tab.1'!$P$23:$AD$23)</f>
        <v>89.69162995594714</v>
      </c>
      <c r="D56" s="73">
        <f>'E.6_Tab.1'!Q23*100/MAX('E.6_Tab.1'!$P$23:$AD$23)</f>
        <v>91.18942731277534</v>
      </c>
      <c r="E56" s="73">
        <f>'E.6_Tab.1'!R23*100/MAX('E.6_Tab.1'!$P$23:$AD$23)</f>
        <v>93.3920704845815</v>
      </c>
      <c r="F56" s="73">
        <f>'E.6_Tab.1'!S23*100/MAX('E.6_Tab.1'!$P$23:$AD$23)</f>
        <v>93.92070484581498</v>
      </c>
      <c r="G56" s="73">
        <f>'E.6_Tab.1'!T23*100/MAX('E.6_Tab.1'!$P$23:$AD$23)</f>
        <v>96.29955947136564</v>
      </c>
      <c r="H56" s="73">
        <f>'E.6_Tab.1'!U23*100/MAX('E.6_Tab.1'!$P$23:$AD$23)</f>
        <v>95.77092511013215</v>
      </c>
      <c r="I56" s="73">
        <f>'E.6_Tab.1'!V23*100/MAX('E.6_Tab.1'!$P$23:$AD$23)</f>
        <v>93.03964757709251</v>
      </c>
      <c r="J56" s="73">
        <f>'E.6_Tab.1'!W23*100/MAX('E.6_Tab.1'!$P$23:$AD$23)</f>
        <v>94.7136563876652</v>
      </c>
      <c r="K56" s="73">
        <f>'E.6_Tab.1'!X23*100/MAX('E.6_Tab.1'!$P$23:$AD$23)</f>
        <v>94.27312775330397</v>
      </c>
      <c r="L56" s="73">
        <f>'E.6_Tab.1'!Y23*100/MAX('E.6_Tab.1'!$P$23:$AD$23)</f>
        <v>95.33039647577093</v>
      </c>
      <c r="M56" s="73">
        <f>'E.6_Tab.1'!Z23*100/MAX('E.6_Tab.1'!$P$23:$AD$23)</f>
        <v>96.91629955947137</v>
      </c>
      <c r="N56" s="73">
        <f>'E.6_Tab.1'!AA23*100/MAX('E.6_Tab.1'!$P$23:$AD$23)</f>
        <v>98.76651982378854</v>
      </c>
      <c r="O56" s="73">
        <f>'E.6_Tab.1'!AB23*100/MAX('E.6_Tab.1'!$P$23:$AD$23)</f>
        <v>99.38325991189427</v>
      </c>
      <c r="P56" s="73">
        <f>'E.6_Tab.1'!AC23*100/MAX('E.6_Tab.1'!$P$23:$AD$23)</f>
        <v>98.32599118942731</v>
      </c>
      <c r="Q56" s="76">
        <f>'E.6_Tab.1'!AD23*100/MAX('E.6_Tab.1'!$P$23:$AD$23)</f>
        <v>100</v>
      </c>
      <c r="R56"/>
      <c r="S56"/>
      <c r="T56"/>
      <c r="U56"/>
      <c r="V56"/>
      <c r="W56"/>
      <c r="X56"/>
      <c r="Y56"/>
      <c r="Z56"/>
      <c r="AA56"/>
      <c r="AB56"/>
    </row>
    <row r="57" spans="2:28" s="9" customFormat="1" ht="12.75" customHeight="1">
      <c r="B57" s="185" t="s">
        <v>104</v>
      </c>
      <c r="C57" s="183">
        <f>'E.6_Tab.1'!P24*100/MAX('E.6_Tab.1'!$P$24:$AD$24)</f>
        <v>67.34177215189874</v>
      </c>
      <c r="D57" s="183">
        <f>'E.6_Tab.1'!Q24*100/MAX('E.6_Tab.1'!$P$24:$AD$24)</f>
        <v>68.35443037974683</v>
      </c>
      <c r="E57" s="183">
        <f>'E.6_Tab.1'!R24*100/MAX('E.6_Tab.1'!$P$24:$AD$24)</f>
        <v>68.86075949367088</v>
      </c>
      <c r="F57" s="183">
        <f>'E.6_Tab.1'!S24*100/MAX('E.6_Tab.1'!$P$24:$AD$24)</f>
        <v>70.88607594936708</v>
      </c>
      <c r="G57" s="183">
        <f>'E.6_Tab.1'!T24*100/MAX('E.6_Tab.1'!$P$24:$AD$24)</f>
        <v>73.92405063291139</v>
      </c>
      <c r="H57" s="183">
        <f>'E.6_Tab.1'!U24*100/MAX('E.6_Tab.1'!$P$24:$AD$24)</f>
        <v>79.49367088607595</v>
      </c>
      <c r="I57" s="183">
        <f>'E.6_Tab.1'!V24*100/MAX('E.6_Tab.1'!$P$24:$AD$24)</f>
        <v>82.78481012658227</v>
      </c>
      <c r="J57" s="183">
        <f>'E.6_Tab.1'!W24*100/MAX('E.6_Tab.1'!$P$24:$AD$24)</f>
        <v>84.30379746835443</v>
      </c>
      <c r="K57" s="183">
        <f>'E.6_Tab.1'!X24*100/MAX('E.6_Tab.1'!$P$24:$AD$24)</f>
        <v>82.78481012658227</v>
      </c>
      <c r="L57" s="183">
        <f>'E.6_Tab.1'!Y24*100/MAX('E.6_Tab.1'!$P$24:$AD$24)</f>
        <v>85.31645569620254</v>
      </c>
      <c r="M57" s="183">
        <f>'E.6_Tab.1'!Z24*100/MAX('E.6_Tab.1'!$P$24:$AD$24)</f>
        <v>88.35443037974683</v>
      </c>
      <c r="N57" s="183">
        <f>'E.6_Tab.1'!AA24*100/MAX('E.6_Tab.1'!$P$24:$AD$24)</f>
        <v>89.62025316455696</v>
      </c>
      <c r="O57" s="183">
        <f>'E.6_Tab.1'!AB24*100/MAX('E.6_Tab.1'!$P$24:$AD$24)</f>
        <v>95.44303797468355</v>
      </c>
      <c r="P57" s="164">
        <f>'E.6_Tab.1'!AC24*100/MAX('E.6_Tab.1'!$P$24:$AD$24)</f>
        <v>100</v>
      </c>
      <c r="Q57" s="193">
        <f>'E.6_Tab.1'!AD24*100/MAX('E.6_Tab.1'!$P$24:$AD$24)</f>
        <v>100</v>
      </c>
      <c r="R57"/>
      <c r="S57"/>
      <c r="T57"/>
      <c r="U57"/>
      <c r="V57"/>
      <c r="W57"/>
      <c r="X57"/>
      <c r="Y57"/>
      <c r="Z57"/>
      <c r="AA57"/>
      <c r="AB57"/>
    </row>
    <row r="58" spans="2:28" s="9" customFormat="1" ht="12.75" customHeight="1">
      <c r="B58" s="184" t="s">
        <v>115</v>
      </c>
      <c r="C58" s="73">
        <f>'E.6_Tab.1'!P25*100/MAX('E.6_Tab.1'!$P$25:$AD$25)</f>
        <v>94.39490445859873</v>
      </c>
      <c r="D58" s="73">
        <f>'E.6_Tab.1'!Q25*100/MAX('E.6_Tab.1'!$P$25:$AD$25)</f>
        <v>93.75796178343948</v>
      </c>
      <c r="E58" s="73">
        <f>'E.6_Tab.1'!R25*100/MAX('E.6_Tab.1'!$P$25:$AD$25)</f>
        <v>94.14012738853503</v>
      </c>
      <c r="F58" s="73">
        <f>'E.6_Tab.1'!S25*100/MAX('E.6_Tab.1'!$P$25:$AD$25)</f>
        <v>96.30573248407643</v>
      </c>
      <c r="G58" s="73">
        <f>'E.6_Tab.1'!T25*100/MAX('E.6_Tab.1'!$P$25:$AD$25)</f>
        <v>97.57961783439491</v>
      </c>
      <c r="H58" s="73">
        <f>'E.6_Tab.1'!U25*100/MAX('E.6_Tab.1'!$P$25:$AD$25)</f>
        <v>96.43312101910828</v>
      </c>
      <c r="I58" s="73">
        <f>'E.6_Tab.1'!V25*100/MAX('E.6_Tab.1'!$P$25:$AD$25)</f>
        <v>98.47133757961784</v>
      </c>
      <c r="J58" s="73">
        <f>'E.6_Tab.1'!W25*100/MAX('E.6_Tab.1'!$P$25:$AD$25)</f>
        <v>97.57961783439491</v>
      </c>
      <c r="K58" s="73">
        <f>'E.6_Tab.1'!X25*100/MAX('E.6_Tab.1'!$P$25:$AD$25)</f>
        <v>99.49044585987261</v>
      </c>
      <c r="L58" s="73">
        <f>'E.6_Tab.1'!Y25*100/MAX('E.6_Tab.1'!$P$25:$AD$25)</f>
        <v>98.85350318471338</v>
      </c>
      <c r="M58" s="73">
        <f>'E.6_Tab.1'!Z25*100/MAX('E.6_Tab.1'!$P$25:$AD$25)</f>
        <v>96.17834394904459</v>
      </c>
      <c r="N58" s="73">
        <f>'E.6_Tab.1'!AA25*100/MAX('E.6_Tab.1'!$P$25:$AD$25)</f>
        <v>95.92356687898089</v>
      </c>
      <c r="O58" s="73">
        <f>'E.6_Tab.1'!AB25*100/MAX('E.6_Tab.1'!$P$25:$AD$25)</f>
        <v>97.70700636942675</v>
      </c>
      <c r="P58" s="74">
        <f>'E.6_Tab.1'!AC25*100/MAX('E.6_Tab.1'!$P$25:$AD$25)</f>
        <v>99.87261146496816</v>
      </c>
      <c r="Q58" s="76">
        <f>'E.6_Tab.1'!AD25*100/MAX('E.6_Tab.1'!$P$25:$AD$25)</f>
        <v>100</v>
      </c>
      <c r="R58"/>
      <c r="S58"/>
      <c r="T58"/>
      <c r="U58"/>
      <c r="V58"/>
      <c r="W58"/>
      <c r="X58"/>
      <c r="Y58"/>
      <c r="Z58"/>
      <c r="AA58"/>
      <c r="AB58"/>
    </row>
    <row r="59" spans="2:28" s="9" customFormat="1" ht="12.75" customHeight="1">
      <c r="B59" s="185" t="s">
        <v>103</v>
      </c>
      <c r="C59" s="183">
        <f>'E.6_Tab.1'!P26*100/MAX('E.6_Tab.1'!$P$26:$AD$26)</f>
        <v>82.54101809002945</v>
      </c>
      <c r="D59" s="183">
        <f>'E.6_Tab.1'!Q26*100/MAX('E.6_Tab.1'!$P$26:$AD$26)</f>
        <v>85.48590660496424</v>
      </c>
      <c r="E59" s="183">
        <f>'E.6_Tab.1'!R26*100/MAX('E.6_Tab.1'!$P$26:$AD$26)</f>
        <v>83.67690366007572</v>
      </c>
      <c r="F59" s="183">
        <f>'E.6_Tab.1'!S26*100/MAX('E.6_Tab.1'!$P$26:$AD$26)</f>
        <v>85.82246529238536</v>
      </c>
      <c r="G59" s="183">
        <f>'E.6_Tab.1'!T26*100/MAX('E.6_Tab.1'!$P$26:$AD$26)</f>
        <v>88.30458561211611</v>
      </c>
      <c r="H59" s="183">
        <f>'E.6_Tab.1'!U26*100/MAX('E.6_Tab.1'!$P$26:$AD$26)</f>
        <v>89.56668068994531</v>
      </c>
      <c r="I59" s="183">
        <f>'E.6_Tab.1'!V26*100/MAX('E.6_Tab.1'!$P$26:$AD$26)</f>
        <v>91.16533445519562</v>
      </c>
      <c r="J59" s="183">
        <f>'E.6_Tab.1'!W26*100/MAX('E.6_Tab.1'!$P$26:$AD$26)</f>
        <v>92.76398822044594</v>
      </c>
      <c r="K59" s="183">
        <f>'E.6_Tab.1'!X26*100/MAX('E.6_Tab.1'!$P$26:$AD$26)</f>
        <v>95.20403870424906</v>
      </c>
      <c r="L59" s="183">
        <f>'E.6_Tab.1'!Y26*100/MAX('E.6_Tab.1'!$P$26:$AD$26)</f>
        <v>98.23306689103913</v>
      </c>
      <c r="M59" s="183">
        <f>'E.6_Tab.1'!Z26*100/MAX('E.6_Tab.1'!$P$26:$AD$26)</f>
        <v>98.40134623474968</v>
      </c>
      <c r="N59" s="183">
        <f>'E.6_Tab.1'!AA26*100/MAX('E.6_Tab.1'!$P$26:$AD$26)</f>
        <v>98.61169541438788</v>
      </c>
      <c r="O59" s="164">
        <f>'E.6_Tab.1'!AB26*100/MAX('E.6_Tab.1'!$P$26:$AD$26)</f>
        <v>99.91586032814472</v>
      </c>
      <c r="P59" s="164">
        <f>'E.6_Tab.1'!AC26*100/MAX('E.6_Tab.1'!$P$26:$AD$26)</f>
        <v>99.70551114850652</v>
      </c>
      <c r="Q59" s="193">
        <f>'E.6_Tab.1'!AD26*100/MAX('E.6_Tab.1'!$P$26:$AD$26)</f>
        <v>100</v>
      </c>
      <c r="R59"/>
      <c r="S59"/>
      <c r="T59"/>
      <c r="U59"/>
      <c r="V59"/>
      <c r="W59"/>
      <c r="X59"/>
      <c r="Y59"/>
      <c r="Z59"/>
      <c r="AA59"/>
      <c r="AB59"/>
    </row>
    <row r="60" spans="2:28" s="9" customFormat="1" ht="12.75" customHeight="1">
      <c r="B60" s="184" t="s">
        <v>110</v>
      </c>
      <c r="C60" s="73">
        <f>'E.6_Tab.1'!P27*100/MAX('E.6_Tab.1'!$P$27:$AD$27)</f>
        <v>87.94178794178794</v>
      </c>
      <c r="D60" s="73">
        <f>'E.6_Tab.1'!Q27*100/MAX('E.6_Tab.1'!$P$27:$AD$27)</f>
        <v>88.46153846153847</v>
      </c>
      <c r="E60" s="73">
        <f>'E.6_Tab.1'!R27*100/MAX('E.6_Tab.1'!$P$27:$AD$27)</f>
        <v>93.13929313929314</v>
      </c>
      <c r="F60" s="73">
        <f>'E.6_Tab.1'!S27*100/MAX('E.6_Tab.1'!$P$27:$AD$27)</f>
        <v>96.15384615384616</v>
      </c>
      <c r="G60" s="73">
        <f>'E.6_Tab.1'!T27*100/MAX('E.6_Tab.1'!$P$27:$AD$27)</f>
        <v>96.77754677754677</v>
      </c>
      <c r="H60" s="73">
        <f>'E.6_Tab.1'!U27*100/MAX('E.6_Tab.1'!$P$27:$AD$27)</f>
        <v>96.46569646569647</v>
      </c>
      <c r="I60" s="73">
        <f>'E.6_Tab.1'!V27*100/MAX('E.6_Tab.1'!$P$27:$AD$27)</f>
        <v>97.60914760914761</v>
      </c>
      <c r="J60" s="73">
        <f>'E.6_Tab.1'!W27*100/MAX('E.6_Tab.1'!$P$27:$AD$27)</f>
        <v>98.02494802494803</v>
      </c>
      <c r="K60" s="73">
        <f>'E.6_Tab.1'!X27*100/MAX('E.6_Tab.1'!$P$27:$AD$27)</f>
        <v>97.4012474012474</v>
      </c>
      <c r="L60" s="73">
        <f>'E.6_Tab.1'!Y27*100/MAX('E.6_Tab.1'!$P$27:$AD$27)</f>
        <v>97.29729729729729</v>
      </c>
      <c r="M60" s="73">
        <f>'E.6_Tab.1'!Z27*100/MAX('E.6_Tab.1'!$P$27:$AD$27)</f>
        <v>97.4012474012474</v>
      </c>
      <c r="N60" s="73">
        <f>'E.6_Tab.1'!AA27*100/MAX('E.6_Tab.1'!$P$27:$AD$27)</f>
        <v>97.92099792099792</v>
      </c>
      <c r="O60" s="74">
        <f>'E.6_Tab.1'!AB27*100/MAX('E.6_Tab.1'!$P$27:$AD$27)</f>
        <v>100</v>
      </c>
      <c r="P60" s="73">
        <f>'E.6_Tab.1'!AC27*100/MAX('E.6_Tab.1'!$P$27:$AD$27)</f>
        <v>98.75259875259876</v>
      </c>
      <c r="Q60" s="75">
        <f>'E.6_Tab.1'!AD27*100/MAX('E.6_Tab.1'!$P$27:$AD$27)</f>
        <v>99.37629937629937</v>
      </c>
      <c r="R60"/>
      <c r="S60"/>
      <c r="T60"/>
      <c r="U60"/>
      <c r="V60"/>
      <c r="W60"/>
      <c r="X60"/>
      <c r="Y60"/>
      <c r="Z60"/>
      <c r="AA60"/>
      <c r="AB60"/>
    </row>
    <row r="61" spans="2:28" s="9" customFormat="1" ht="12.75" customHeight="1">
      <c r="B61" s="185" t="s">
        <v>109</v>
      </c>
      <c r="C61" s="183">
        <f>'E.6_Tab.1'!P28*100/MAX('E.6_Tab.1'!$P$28:$AD$28)</f>
        <v>38.96499238964992</v>
      </c>
      <c r="D61" s="183">
        <f>'E.6_Tab.1'!Q28*100/MAX('E.6_Tab.1'!$P$28:$AD$28)</f>
        <v>42.84627092846271</v>
      </c>
      <c r="E61" s="183">
        <f>'E.6_Tab.1'!R28*100/MAX('E.6_Tab.1'!$P$28:$AD$28)</f>
        <v>47.48858447488585</v>
      </c>
      <c r="F61" s="183">
        <f>'E.6_Tab.1'!S28*100/MAX('E.6_Tab.1'!$P$28:$AD$28)</f>
        <v>50.91324200913242</v>
      </c>
      <c r="G61" s="183">
        <f>'E.6_Tab.1'!T28*100/MAX('E.6_Tab.1'!$P$28:$AD$28)</f>
        <v>54.26179604261796</v>
      </c>
      <c r="H61" s="183">
        <f>'E.6_Tab.1'!U28*100/MAX('E.6_Tab.1'!$P$28:$AD$28)</f>
        <v>59.28462709284627</v>
      </c>
      <c r="I61" s="183">
        <f>'E.6_Tab.1'!V28*100/MAX('E.6_Tab.1'!$P$28:$AD$28)</f>
        <v>67.19939117199391</v>
      </c>
      <c r="J61" s="183">
        <f>'E.6_Tab.1'!W28*100/MAX('E.6_Tab.1'!$P$28:$AD$28)</f>
        <v>72.22222222222223</v>
      </c>
      <c r="K61" s="183">
        <f>'E.6_Tab.1'!X28*100/MAX('E.6_Tab.1'!$P$28:$AD$28)</f>
        <v>78.61491628614917</v>
      </c>
      <c r="L61" s="183">
        <f>'E.6_Tab.1'!Y28*100/MAX('E.6_Tab.1'!$P$28:$AD$28)</f>
        <v>81.7351598173516</v>
      </c>
      <c r="M61" s="183">
        <f>'E.6_Tab.1'!Z28*100/MAX('E.6_Tab.1'!$P$28:$AD$28)</f>
        <v>85.31202435312025</v>
      </c>
      <c r="N61" s="183">
        <f>'E.6_Tab.1'!AA28*100/MAX('E.6_Tab.1'!$P$28:$AD$28)</f>
        <v>86.98630136986301</v>
      </c>
      <c r="O61" s="183">
        <f>'E.6_Tab.1'!AB28*100/MAX('E.6_Tab.1'!$P$28:$AD$28)</f>
        <v>90.71537290715374</v>
      </c>
      <c r="P61" s="183">
        <f>'E.6_Tab.1'!AC28*100/MAX('E.6_Tab.1'!$P$28:$AD$28)</f>
        <v>94.59665144596651</v>
      </c>
      <c r="Q61" s="193">
        <f>'E.6_Tab.1'!AD28*100/MAX('E.6_Tab.1'!$P$28:$AD$28)</f>
        <v>100</v>
      </c>
      <c r="R61"/>
      <c r="S61"/>
      <c r="T61"/>
      <c r="U61"/>
      <c r="V61"/>
      <c r="W61"/>
      <c r="X61"/>
      <c r="Y61"/>
      <c r="Z61"/>
      <c r="AA61"/>
      <c r="AB61"/>
    </row>
    <row r="62" spans="2:28" s="9" customFormat="1" ht="12.75" customHeight="1">
      <c r="B62" s="184" t="s">
        <v>102</v>
      </c>
      <c r="C62" s="73">
        <f>'E.6_Tab.1'!P29*100/MAX('E.6_Tab.1'!$P$29:$AD$29)</f>
        <v>93.76114081996435</v>
      </c>
      <c r="D62" s="73">
        <f>'E.6_Tab.1'!Q29*100/MAX('E.6_Tab.1'!$P$29:$AD$29)</f>
        <v>93.76114081996435</v>
      </c>
      <c r="E62" s="73">
        <f>'E.6_Tab.1'!R29*100/MAX('E.6_Tab.1'!$P$29:$AD$29)</f>
        <v>93.40463458110517</v>
      </c>
      <c r="F62" s="73">
        <f>'E.6_Tab.1'!S29*100/MAX('E.6_Tab.1'!$P$29:$AD$29)</f>
        <v>93.58288770053476</v>
      </c>
      <c r="G62" s="73">
        <f>'E.6_Tab.1'!T29*100/MAX('E.6_Tab.1'!$P$29:$AD$29)</f>
        <v>94.83065953654189</v>
      </c>
      <c r="H62" s="73">
        <f>'E.6_Tab.1'!U29*100/MAX('E.6_Tab.1'!$P$29:$AD$29)</f>
        <v>95.00891265597149</v>
      </c>
      <c r="I62" s="73">
        <f>'E.6_Tab.1'!V29*100/MAX('E.6_Tab.1'!$P$29:$AD$29)</f>
        <v>95.54367201426025</v>
      </c>
      <c r="J62" s="73">
        <f>'E.6_Tab.1'!W29*100/MAX('E.6_Tab.1'!$P$29:$AD$29)</f>
        <v>95.18716577540107</v>
      </c>
      <c r="K62" s="73">
        <f>'E.6_Tab.1'!X29*100/MAX('E.6_Tab.1'!$P$29:$AD$29)</f>
        <v>95.54367201426025</v>
      </c>
      <c r="L62" s="74">
        <f>'E.6_Tab.1'!Y29*100/MAX('E.6_Tab.1'!$P$29:$AD$29)</f>
        <v>100</v>
      </c>
      <c r="M62" s="73">
        <f>'E.6_Tab.1'!Z29*100/MAX('E.6_Tab.1'!$P$29:$AD$29)</f>
        <v>98.57397504456328</v>
      </c>
      <c r="N62" s="73">
        <f>'E.6_Tab.1'!AA29*100/MAX('E.6_Tab.1'!$P$29:$AD$29)</f>
        <v>98.57397504456328</v>
      </c>
      <c r="O62" s="73">
        <f>'E.6_Tab.1'!AB29*100/MAX('E.6_Tab.1'!$P$29:$AD$29)</f>
        <v>98.93048128342247</v>
      </c>
      <c r="P62" s="73">
        <f>'E.6_Tab.1'!AC29*100/MAX('E.6_Tab.1'!$P$29:$AD$29)</f>
        <v>98.75222816399287</v>
      </c>
      <c r="Q62" s="76">
        <f>'E.6_Tab.1'!AD29*100/MAX('E.6_Tab.1'!$P$29:$AD$29)</f>
        <v>100</v>
      </c>
      <c r="R62"/>
      <c r="S62"/>
      <c r="T62"/>
      <c r="U62"/>
      <c r="V62"/>
      <c r="W62"/>
      <c r="X62"/>
      <c r="Y62"/>
      <c r="Z62"/>
      <c r="AA62"/>
      <c r="AB62"/>
    </row>
    <row r="63" spans="2:28" s="9" customFormat="1" ht="12.75" customHeight="1" thickBot="1">
      <c r="B63" s="196" t="s">
        <v>116</v>
      </c>
      <c r="C63" s="197">
        <f>'E.6_Tab.1'!P30*100/MAX('E.6_Tab.1'!$P$30:$AD$30)</f>
        <v>81.05590062111801</v>
      </c>
      <c r="D63" s="197">
        <f>'E.6_Tab.1'!Q30*100/MAX('E.6_Tab.1'!$P$30:$AD$30)</f>
        <v>84.78260869565217</v>
      </c>
      <c r="E63" s="197">
        <f>'E.6_Tab.1'!R30*100/MAX('E.6_Tab.1'!$P$30:$AD$30)</f>
        <v>96.58385093167702</v>
      </c>
      <c r="F63" s="197">
        <f>'E.6_Tab.1'!S30*100/MAX('E.6_Tab.1'!$P$30:$AD$30)</f>
        <v>91.61490683229813</v>
      </c>
      <c r="G63" s="197">
        <f>'E.6_Tab.1'!T30*100/MAX('E.6_Tab.1'!$P$30:$AD$30)</f>
        <v>95.03105590062111</v>
      </c>
      <c r="H63" s="165">
        <f>'E.6_Tab.1'!U30*100/MAX('E.6_Tab.1'!$P$30:$AD$30)</f>
        <v>100</v>
      </c>
      <c r="I63" s="197">
        <f>'E.6_Tab.1'!V30*100/MAX('E.6_Tab.1'!$P$30:$AD$30)</f>
        <v>90.99378881987577</v>
      </c>
      <c r="J63" s="197">
        <f>'E.6_Tab.1'!W30*100/MAX('E.6_Tab.1'!$P$30:$AD$30)</f>
        <v>90.99378881987577</v>
      </c>
      <c r="K63" s="197">
        <f>'E.6_Tab.1'!X30*100/MAX('E.6_Tab.1'!$P$30:$AD$30)</f>
        <v>90.99378881987577</v>
      </c>
      <c r="L63" s="197">
        <f>'E.6_Tab.1'!Y30*100/MAX('E.6_Tab.1'!$P$30:$AD$30)</f>
        <v>87.88819875776397</v>
      </c>
      <c r="M63" s="197">
        <f>'E.6_Tab.1'!Z30*100/MAX('E.6_Tab.1'!$P$30:$AD$30)</f>
        <v>88.19875776397515</v>
      </c>
      <c r="N63" s="197">
        <f>'E.6_Tab.1'!AA30*100/MAX('E.6_Tab.1'!$P$30:$AD$30)</f>
        <v>86.33540372670808</v>
      </c>
      <c r="O63" s="197">
        <f>'E.6_Tab.1'!AB30*100/MAX('E.6_Tab.1'!$P$30:$AD$30)</f>
        <v>84.78260869565217</v>
      </c>
      <c r="P63" s="197">
        <f>'E.6_Tab.1'!AC30*100/MAX('E.6_Tab.1'!$P$30:$AD$30)</f>
        <v>84.16149068322981</v>
      </c>
      <c r="Q63" s="198">
        <f>'E.6_Tab.1'!AD30*100/MAX('E.6_Tab.1'!$P$30:$AD$30)</f>
        <v>82.6086956521739</v>
      </c>
      <c r="R63"/>
      <c r="S63"/>
      <c r="T63"/>
      <c r="U63"/>
      <c r="V63"/>
      <c r="W63"/>
      <c r="X63"/>
      <c r="Y63"/>
      <c r="Z63"/>
      <c r="AA63"/>
      <c r="AB63"/>
    </row>
    <row r="64" spans="2:28" s="9" customFormat="1" ht="12.75" customHeight="1" thickBot="1">
      <c r="B64" s="199" t="s">
        <v>10</v>
      </c>
      <c r="C64" s="200">
        <f>'E.6_Tab.1'!P31*100/MAX('E.6_Tab.1'!$P$31:$AD$31)</f>
        <v>92.19706746478487</v>
      </c>
      <c r="D64" s="200">
        <f>'E.6_Tab.1'!Q31*100/MAX('E.6_Tab.1'!$P$31:$AD$31)</f>
        <v>93.09083170872347</v>
      </c>
      <c r="E64" s="200">
        <f>'E.6_Tab.1'!R31*100/MAX('E.6_Tab.1'!$P$31:$AD$31)</f>
        <v>94.0793267250611</v>
      </c>
      <c r="F64" s="200">
        <f>'E.6_Tab.1'!S31*100/MAX('E.6_Tab.1'!$P$31:$AD$31)</f>
        <v>95.25865619594168</v>
      </c>
      <c r="G64" s="200">
        <f>'E.6_Tab.1'!T31*100/MAX('E.6_Tab.1'!$P$31:$AD$31)</f>
        <v>96.00071391306736</v>
      </c>
      <c r="H64" s="200">
        <f>'E.6_Tab.1'!U31*100/MAX('E.6_Tab.1'!$P$31:$AD$31)</f>
        <v>96.3961119196024</v>
      </c>
      <c r="I64" s="200">
        <f>'E.6_Tab.1'!V31*100/MAX('E.6_Tab.1'!$P$31:$AD$31)</f>
        <v>96.61783684340591</v>
      </c>
      <c r="J64" s="200">
        <f>'E.6_Tab.1'!W31*100/MAX('E.6_Tab.1'!$P$31:$AD$31)</f>
        <v>96.88212196930174</v>
      </c>
      <c r="K64" s="200">
        <f>'E.6_Tab.1'!X31*100/MAX('E.6_Tab.1'!$P$31:$AD$31)</f>
        <v>97.171119470606</v>
      </c>
      <c r="L64" s="200">
        <f>'E.6_Tab.1'!Y31*100/MAX('E.6_Tab.1'!$P$31:$AD$31)</f>
        <v>97.46698152063483</v>
      </c>
      <c r="M64" s="200">
        <f>'E.6_Tab.1'!Z31*100/MAX('E.6_Tab.1'!$P$31:$AD$31)</f>
        <v>98.11430846536149</v>
      </c>
      <c r="N64" s="200">
        <f>'E.6_Tab.1'!AA31*100/MAX('E.6_Tab.1'!$P$31:$AD$31)</f>
        <v>98.60581015404047</v>
      </c>
      <c r="O64" s="200">
        <f>'E.6_Tab.1'!AB31*100/MAX('E.6_Tab.1'!$P$31:$AD$31)</f>
        <v>98.90235865894176</v>
      </c>
      <c r="P64" s="200">
        <f>'E.6_Tab.1'!AC31*100/MAX('E.6_Tab.1'!$P$31:$AD$31)</f>
        <v>99.45220901177956</v>
      </c>
      <c r="Q64" s="201">
        <f>'E.6_Tab.1'!AD31*100/MAX('E.6_Tab.1'!$P$31:$AD$31)</f>
        <v>100</v>
      </c>
      <c r="R64"/>
      <c r="S64"/>
      <c r="T64"/>
      <c r="U64"/>
      <c r="V64"/>
      <c r="W64"/>
      <c r="X64"/>
      <c r="Y64"/>
      <c r="Z64"/>
      <c r="AA64"/>
      <c r="AB64"/>
    </row>
    <row r="65" spans="14:28" s="9" customFormat="1" ht="12.75" customHeight="1"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="9" customFormat="1" ht="12.75" customHeight="1">
      <c r="N66"/>
    </row>
    <row r="67" spans="2:29" s="9" customFormat="1" ht="12.7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</sheetData>
  <sheetProtection/>
  <mergeCells count="2">
    <mergeCell ref="B1:AE1"/>
    <mergeCell ref="A34:IV34"/>
  </mergeCells>
  <printOptions/>
  <pageMargins left="0.787401575" right="0.787401575" top="0.984251969" bottom="0.984251969" header="0.4921259845" footer="0.4921259845"/>
  <pageSetup orientation="landscape" paperSize="8" r:id="rId1"/>
  <headerFooter alignWithMargins="0">
    <oddHeader>&amp;CTABULKOVÉ PŘÍLOHY</oddHeader>
    <oddFooter>&amp;C&amp;P/&amp;N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210"/>
  <sheetViews>
    <sheetView workbookViewId="0" topLeftCell="B1">
      <selection activeCell="F192" sqref="F192"/>
    </sheetView>
  </sheetViews>
  <sheetFormatPr defaultColWidth="9.00390625" defaultRowHeight="12.75"/>
  <cols>
    <col min="1" max="1" width="1.7109375" style="0" hidden="1" customWidth="1"/>
    <col min="2" max="2" width="20.7109375" style="17" customWidth="1"/>
    <col min="3" max="3" width="10.7109375" style="6" customWidth="1"/>
    <col min="4" max="6" width="6.421875" style="0" customWidth="1"/>
    <col min="7" max="7" width="7.8515625" style="0" customWidth="1"/>
    <col min="8" max="8" width="8.8515625" style="6" customWidth="1"/>
    <col min="9" max="9" width="9.00390625" style="6" customWidth="1"/>
    <col min="10" max="10" width="10.28125" style="6" customWidth="1"/>
    <col min="11" max="11" width="3.7109375" style="0" hidden="1" customWidth="1"/>
    <col min="12" max="12" width="9.00390625" style="0" hidden="1" customWidth="1"/>
  </cols>
  <sheetData>
    <row r="1" spans="2:10" ht="64.5" customHeight="1">
      <c r="B1" s="251" t="s">
        <v>937</v>
      </c>
      <c r="C1" s="252"/>
      <c r="D1" s="252"/>
      <c r="E1" s="252"/>
      <c r="F1" s="252"/>
      <c r="G1" s="252"/>
      <c r="H1" s="252"/>
      <c r="I1" s="252"/>
      <c r="J1" s="252"/>
    </row>
    <row r="2" ht="9.75" customHeight="1" thickBot="1">
      <c r="B2"/>
    </row>
    <row r="3" spans="2:10" ht="54" customHeight="1" thickBot="1">
      <c r="B3" s="43" t="s">
        <v>131</v>
      </c>
      <c r="C3" s="44" t="s">
        <v>18</v>
      </c>
      <c r="D3" s="44" t="s">
        <v>132</v>
      </c>
      <c r="E3" s="44" t="s">
        <v>19</v>
      </c>
      <c r="F3" s="44" t="s">
        <v>20</v>
      </c>
      <c r="G3" s="44" t="s">
        <v>865</v>
      </c>
      <c r="H3" s="44" t="s">
        <v>21</v>
      </c>
      <c r="I3" s="44" t="s">
        <v>22</v>
      </c>
      <c r="J3" s="45" t="s">
        <v>23</v>
      </c>
    </row>
    <row r="4" spans="2:11" ht="13.5" thickBot="1">
      <c r="B4" s="202"/>
      <c r="C4" s="18"/>
      <c r="D4" s="4"/>
      <c r="E4" s="4"/>
      <c r="F4" s="4"/>
      <c r="G4" s="4"/>
      <c r="H4" s="18"/>
      <c r="I4" s="18"/>
      <c r="J4" s="203"/>
      <c r="K4" s="4"/>
    </row>
    <row r="5" spans="2:10" ht="12.75">
      <c r="B5" s="248" t="s">
        <v>106</v>
      </c>
      <c r="C5" s="19" t="s">
        <v>24</v>
      </c>
      <c r="D5" s="32">
        <v>3</v>
      </c>
      <c r="E5" s="32">
        <v>10</v>
      </c>
      <c r="F5" s="32">
        <v>13</v>
      </c>
      <c r="G5" s="32">
        <v>800.9</v>
      </c>
      <c r="H5" s="32">
        <v>3.7457859907603943</v>
      </c>
      <c r="I5" s="32">
        <v>12.48595330253465</v>
      </c>
      <c r="J5" s="33">
        <v>16.231739293295043</v>
      </c>
    </row>
    <row r="6" spans="2:10" ht="12.75">
      <c r="B6" s="249"/>
      <c r="C6" s="7" t="s">
        <v>25</v>
      </c>
      <c r="D6" s="34">
        <v>-12</v>
      </c>
      <c r="E6" s="34">
        <v>-27</v>
      </c>
      <c r="F6" s="34">
        <v>-39</v>
      </c>
      <c r="G6" s="34">
        <v>768.5</v>
      </c>
      <c r="H6" s="34">
        <v>-15.614834092387769</v>
      </c>
      <c r="I6" s="34">
        <v>-35.13337670787248</v>
      </c>
      <c r="J6" s="35">
        <v>-50.748210800260246</v>
      </c>
    </row>
    <row r="7" spans="2:10" ht="12.75">
      <c r="B7" s="249"/>
      <c r="C7" s="7" t="s">
        <v>26</v>
      </c>
      <c r="D7" s="34">
        <v>-14</v>
      </c>
      <c r="E7" s="34">
        <v>14</v>
      </c>
      <c r="F7" s="34">
        <v>0</v>
      </c>
      <c r="G7" s="34">
        <v>804</v>
      </c>
      <c r="H7" s="34">
        <v>-17.412935323383085</v>
      </c>
      <c r="I7" s="34">
        <v>17.412935323383085</v>
      </c>
      <c r="J7" s="35">
        <v>0</v>
      </c>
    </row>
    <row r="8" spans="2:10" ht="12.75">
      <c r="B8" s="249"/>
      <c r="C8" s="7" t="s">
        <v>864</v>
      </c>
      <c r="D8" s="34">
        <v>27</v>
      </c>
      <c r="E8" s="34">
        <v>12</v>
      </c>
      <c r="F8" s="34">
        <v>39</v>
      </c>
      <c r="G8" s="34">
        <v>824.7</v>
      </c>
      <c r="H8" s="205">
        <v>28.45100105374078</v>
      </c>
      <c r="I8" s="34">
        <v>14.550745725718443</v>
      </c>
      <c r="J8" s="35">
        <v>47.289923608584935</v>
      </c>
    </row>
    <row r="9" spans="2:10" ht="12.75">
      <c r="B9" s="249"/>
      <c r="C9" s="194" t="s">
        <v>902</v>
      </c>
      <c r="D9" s="204">
        <v>33</v>
      </c>
      <c r="E9" s="204">
        <v>56</v>
      </c>
      <c r="F9" s="204">
        <v>89</v>
      </c>
      <c r="G9" s="204">
        <v>893</v>
      </c>
      <c r="H9" s="205">
        <v>36.954087346024636</v>
      </c>
      <c r="I9" s="205">
        <v>62.70996640537514</v>
      </c>
      <c r="J9" s="206">
        <v>99.66405375139978</v>
      </c>
    </row>
    <row r="10" spans="2:10" ht="13.5" thickBot="1">
      <c r="B10" s="250"/>
      <c r="C10" s="89" t="s">
        <v>906</v>
      </c>
      <c r="D10" s="207">
        <v>11</v>
      </c>
      <c r="E10" s="207">
        <v>22</v>
      </c>
      <c r="F10" s="207">
        <v>33</v>
      </c>
      <c r="G10" s="208">
        <v>949</v>
      </c>
      <c r="H10" s="209">
        <v>11.591148577449948</v>
      </c>
      <c r="I10" s="209">
        <v>23.182297154899896</v>
      </c>
      <c r="J10" s="210">
        <v>34.77344573234984</v>
      </c>
    </row>
    <row r="11" spans="2:10" ht="13.5" thickBot="1">
      <c r="B11" s="46"/>
      <c r="C11" s="18"/>
      <c r="D11" s="36"/>
      <c r="E11" s="36"/>
      <c r="F11" s="36"/>
      <c r="G11" s="36"/>
      <c r="H11" s="37"/>
      <c r="I11" s="37"/>
      <c r="J11" s="37"/>
    </row>
    <row r="12" spans="2:10" ht="12.75">
      <c r="B12" s="248" t="s">
        <v>118</v>
      </c>
      <c r="C12" s="19" t="s">
        <v>24</v>
      </c>
      <c r="D12" s="32">
        <v>-14</v>
      </c>
      <c r="E12" s="32">
        <v>20</v>
      </c>
      <c r="F12" s="32">
        <v>6</v>
      </c>
      <c r="G12" s="32">
        <v>742.2</v>
      </c>
      <c r="H12" s="32">
        <v>-18.86284020479655</v>
      </c>
      <c r="I12" s="32">
        <v>26.946914578280786</v>
      </c>
      <c r="J12" s="33">
        <v>8.084074373484235</v>
      </c>
    </row>
    <row r="13" spans="2:10" ht="12.75">
      <c r="B13" s="253"/>
      <c r="C13" s="7" t="s">
        <v>25</v>
      </c>
      <c r="D13" s="34">
        <v>-8</v>
      </c>
      <c r="E13" s="34">
        <v>53</v>
      </c>
      <c r="F13" s="34">
        <v>45</v>
      </c>
      <c r="G13" s="34">
        <v>779.5</v>
      </c>
      <c r="H13" s="34">
        <v>-10.262989095574085</v>
      </c>
      <c r="I13" s="34">
        <v>67.99230275817831</v>
      </c>
      <c r="J13" s="35">
        <v>57.729313662604234</v>
      </c>
    </row>
    <row r="14" spans="2:10" ht="12.75">
      <c r="B14" s="253"/>
      <c r="C14" s="7" t="s">
        <v>26</v>
      </c>
      <c r="D14" s="34">
        <v>5</v>
      </c>
      <c r="E14" s="34">
        <v>71</v>
      </c>
      <c r="F14" s="34">
        <v>76</v>
      </c>
      <c r="G14" s="34">
        <v>806</v>
      </c>
      <c r="H14" s="34">
        <v>6.20347394540943</v>
      </c>
      <c r="I14" s="34">
        <v>88.08933002481389</v>
      </c>
      <c r="J14" s="35">
        <v>94.29280397022333</v>
      </c>
    </row>
    <row r="15" spans="2:10" ht="12.75">
      <c r="B15" s="253"/>
      <c r="C15" s="7" t="s">
        <v>864</v>
      </c>
      <c r="D15" s="34">
        <v>26</v>
      </c>
      <c r="E15" s="34">
        <v>42</v>
      </c>
      <c r="F15" s="34">
        <v>68</v>
      </c>
      <c r="G15" s="34">
        <v>882</v>
      </c>
      <c r="H15" s="34">
        <v>29.478458049886623</v>
      </c>
      <c r="I15" s="34">
        <v>47.61904761904761</v>
      </c>
      <c r="J15" s="35">
        <v>77.09750566893423</v>
      </c>
    </row>
    <row r="16" spans="2:10" ht="12.75">
      <c r="B16" s="253"/>
      <c r="C16" s="194" t="s">
        <v>902</v>
      </c>
      <c r="D16" s="204">
        <v>0</v>
      </c>
      <c r="E16" s="204">
        <v>39</v>
      </c>
      <c r="F16" s="204">
        <v>39</v>
      </c>
      <c r="G16" s="204">
        <v>923</v>
      </c>
      <c r="H16" s="205">
        <v>0</v>
      </c>
      <c r="I16" s="205">
        <v>42.25352112676056</v>
      </c>
      <c r="J16" s="206">
        <v>42.25352112676056</v>
      </c>
    </row>
    <row r="17" spans="2:10" ht="13.5" thickBot="1">
      <c r="B17" s="250"/>
      <c r="C17" s="89" t="s">
        <v>906</v>
      </c>
      <c r="D17" s="207">
        <v>10</v>
      </c>
      <c r="E17" s="207">
        <v>90</v>
      </c>
      <c r="F17" s="207">
        <v>100</v>
      </c>
      <c r="G17" s="208">
        <v>993</v>
      </c>
      <c r="H17" s="209">
        <v>10.070493454179255</v>
      </c>
      <c r="I17" s="209">
        <v>90.6344410876133</v>
      </c>
      <c r="J17" s="210">
        <v>100.70493454179255</v>
      </c>
    </row>
    <row r="18" spans="2:10" ht="13.5" thickBot="1">
      <c r="B18" s="46"/>
      <c r="C18" s="18"/>
      <c r="D18" s="36"/>
      <c r="E18" s="36"/>
      <c r="F18" s="36"/>
      <c r="G18" s="38"/>
      <c r="H18" s="37"/>
      <c r="I18" s="37"/>
      <c r="J18" s="37"/>
    </row>
    <row r="19" spans="2:10" ht="12.75">
      <c r="B19" s="248" t="s">
        <v>98</v>
      </c>
      <c r="C19" s="19" t="s">
        <v>24</v>
      </c>
      <c r="D19" s="32">
        <v>0</v>
      </c>
      <c r="E19" s="32">
        <v>15</v>
      </c>
      <c r="F19" s="32">
        <v>15</v>
      </c>
      <c r="G19" s="32">
        <v>131.1</v>
      </c>
      <c r="H19" s="32">
        <v>0</v>
      </c>
      <c r="I19" s="32">
        <v>114.41647597254006</v>
      </c>
      <c r="J19" s="33">
        <v>114.41647597254006</v>
      </c>
    </row>
    <row r="20" spans="2:10" ht="12.75">
      <c r="B20" s="253"/>
      <c r="C20" s="7" t="s">
        <v>25</v>
      </c>
      <c r="D20" s="34">
        <v>-11</v>
      </c>
      <c r="E20" s="34">
        <v>-1</v>
      </c>
      <c r="F20" s="34">
        <v>-12</v>
      </c>
      <c r="G20" s="34">
        <v>133.4</v>
      </c>
      <c r="H20" s="34">
        <v>-82.45877061469264</v>
      </c>
      <c r="I20" s="34">
        <v>-7.496251874062969</v>
      </c>
      <c r="J20" s="35">
        <v>-89.95502248875562</v>
      </c>
    </row>
    <row r="21" spans="2:10" ht="12.75">
      <c r="B21" s="253"/>
      <c r="C21" s="7" t="s">
        <v>26</v>
      </c>
      <c r="D21" s="34">
        <v>2</v>
      </c>
      <c r="E21" s="34">
        <v>6</v>
      </c>
      <c r="F21" s="34">
        <v>8</v>
      </c>
      <c r="G21" s="34">
        <v>118.2</v>
      </c>
      <c r="H21" s="34">
        <v>16.920473773265652</v>
      </c>
      <c r="I21" s="34">
        <v>50.76142131979695</v>
      </c>
      <c r="J21" s="35">
        <v>67.68189509306261</v>
      </c>
    </row>
    <row r="22" spans="2:10" ht="12.75">
      <c r="B22" s="253"/>
      <c r="C22" s="7" t="s">
        <v>864</v>
      </c>
      <c r="D22" s="34">
        <v>-1</v>
      </c>
      <c r="E22" s="34">
        <v>-2</v>
      </c>
      <c r="F22" s="34">
        <v>-3</v>
      </c>
      <c r="G22" s="34">
        <v>114.3</v>
      </c>
      <c r="H22" s="34">
        <v>-8.748906386701663</v>
      </c>
      <c r="I22" s="34">
        <v>-17.497812773403325</v>
      </c>
      <c r="J22" s="35">
        <v>-26.246719160104988</v>
      </c>
    </row>
    <row r="23" spans="2:10" ht="12.75">
      <c r="B23" s="253"/>
      <c r="C23" s="194" t="s">
        <v>902</v>
      </c>
      <c r="D23" s="204">
        <v>4</v>
      </c>
      <c r="E23" s="204">
        <v>-7</v>
      </c>
      <c r="F23" s="204">
        <v>-3</v>
      </c>
      <c r="G23" s="204">
        <v>123</v>
      </c>
      <c r="H23" s="205">
        <v>32.520325203252035</v>
      </c>
      <c r="I23" s="205">
        <v>-56.91056910569106</v>
      </c>
      <c r="J23" s="206">
        <v>-24.390243902439025</v>
      </c>
    </row>
    <row r="24" spans="2:10" ht="13.5" thickBot="1">
      <c r="B24" s="250"/>
      <c r="C24" s="89" t="s">
        <v>906</v>
      </c>
      <c r="D24" s="207">
        <v>-2</v>
      </c>
      <c r="E24" s="207">
        <v>2</v>
      </c>
      <c r="F24" s="207">
        <v>0</v>
      </c>
      <c r="G24" s="208">
        <v>120</v>
      </c>
      <c r="H24" s="209">
        <v>-16.666666666666668</v>
      </c>
      <c r="I24" s="209">
        <v>16.666666666666668</v>
      </c>
      <c r="J24" s="210">
        <v>0</v>
      </c>
    </row>
    <row r="25" spans="2:10" ht="13.5" thickBot="1">
      <c r="B25" s="46"/>
      <c r="C25" s="18"/>
      <c r="D25" s="36"/>
      <c r="E25" s="36"/>
      <c r="F25" s="36"/>
      <c r="G25" s="38"/>
      <c r="H25" s="37"/>
      <c r="I25" s="37"/>
      <c r="J25" s="37"/>
    </row>
    <row r="26" spans="2:10" ht="12.75">
      <c r="B26" s="248" t="s">
        <v>94</v>
      </c>
      <c r="C26" s="19" t="s">
        <v>24</v>
      </c>
      <c r="D26" s="32">
        <v>-152</v>
      </c>
      <c r="E26" s="32">
        <v>176</v>
      </c>
      <c r="F26" s="32">
        <v>24</v>
      </c>
      <c r="G26" s="32">
        <v>2912</v>
      </c>
      <c r="H26" s="32">
        <v>-52.1978021978022</v>
      </c>
      <c r="I26" s="32">
        <v>60.43956043956044</v>
      </c>
      <c r="J26" s="33">
        <v>8.241758241758243</v>
      </c>
    </row>
    <row r="27" spans="2:10" ht="12.75">
      <c r="B27" s="253"/>
      <c r="C27" s="7" t="s">
        <v>25</v>
      </c>
      <c r="D27" s="34">
        <v>-246</v>
      </c>
      <c r="E27" s="34">
        <v>192</v>
      </c>
      <c r="F27" s="34">
        <v>-54</v>
      </c>
      <c r="G27" s="34">
        <v>2912.6</v>
      </c>
      <c r="H27" s="34">
        <v>-84.46061937787545</v>
      </c>
      <c r="I27" s="34">
        <v>65.9204834168784</v>
      </c>
      <c r="J27" s="35">
        <v>-18.54013596099705</v>
      </c>
    </row>
    <row r="28" spans="2:10" ht="12.75">
      <c r="B28" s="253"/>
      <c r="C28" s="7" t="s">
        <v>26</v>
      </c>
      <c r="D28" s="34">
        <v>-192</v>
      </c>
      <c r="E28" s="34">
        <v>121</v>
      </c>
      <c r="F28" s="34">
        <v>-71</v>
      </c>
      <c r="G28" s="34">
        <v>2767.5</v>
      </c>
      <c r="H28" s="34">
        <v>-69.37669376693766</v>
      </c>
      <c r="I28" s="34">
        <v>43.721770551038844</v>
      </c>
      <c r="J28" s="35">
        <v>-25.654923215898826</v>
      </c>
    </row>
    <row r="29" spans="2:10" ht="12.75">
      <c r="B29" s="253"/>
      <c r="C29" s="7" t="s">
        <v>864</v>
      </c>
      <c r="D29" s="34">
        <v>-113</v>
      </c>
      <c r="E29" s="34">
        <v>168</v>
      </c>
      <c r="F29" s="34">
        <v>55</v>
      </c>
      <c r="G29" s="34">
        <v>2834.5</v>
      </c>
      <c r="H29" s="34">
        <v>-39.86593755512436</v>
      </c>
      <c r="I29" s="34">
        <v>59.26971247133533</v>
      </c>
      <c r="J29" s="35">
        <v>19.40377491621097</v>
      </c>
    </row>
    <row r="30" spans="2:10" ht="12.75">
      <c r="B30" s="253"/>
      <c r="C30" s="194" t="s">
        <v>902</v>
      </c>
      <c r="D30" s="204">
        <v>-97</v>
      </c>
      <c r="E30" s="204">
        <v>-20</v>
      </c>
      <c r="F30" s="204">
        <v>-117</v>
      </c>
      <c r="G30" s="204">
        <v>2768</v>
      </c>
      <c r="H30" s="205">
        <v>-35.043352601156066</v>
      </c>
      <c r="I30" s="205">
        <v>-7.22543352601156</v>
      </c>
      <c r="J30" s="206">
        <v>-42.26878612716763</v>
      </c>
    </row>
    <row r="31" spans="2:10" ht="13.5" thickBot="1">
      <c r="B31" s="250"/>
      <c r="C31" s="89" t="s">
        <v>906</v>
      </c>
      <c r="D31" s="207">
        <v>-18</v>
      </c>
      <c r="E31" s="207">
        <v>121</v>
      </c>
      <c r="F31" s="207">
        <v>103</v>
      </c>
      <c r="G31" s="208">
        <v>2739</v>
      </c>
      <c r="H31" s="209">
        <v>-6.571741511500548</v>
      </c>
      <c r="I31" s="209">
        <v>44.17670682730924</v>
      </c>
      <c r="J31" s="210">
        <v>37.60496531580869</v>
      </c>
    </row>
    <row r="32" spans="2:10" ht="13.5" thickBot="1">
      <c r="B32" s="46"/>
      <c r="C32" s="18"/>
      <c r="D32" s="36"/>
      <c r="E32" s="36"/>
      <c r="F32" s="36"/>
      <c r="G32" s="38"/>
      <c r="H32" s="37"/>
      <c r="I32" s="37"/>
      <c r="J32" s="37"/>
    </row>
    <row r="33" spans="2:10" ht="12.75">
      <c r="B33" s="248" t="s">
        <v>99</v>
      </c>
      <c r="C33" s="19" t="s">
        <v>24</v>
      </c>
      <c r="D33" s="32">
        <v>-8</v>
      </c>
      <c r="E33" s="32">
        <v>-23</v>
      </c>
      <c r="F33" s="32">
        <v>-31</v>
      </c>
      <c r="G33" s="32">
        <v>495.8333333333333</v>
      </c>
      <c r="H33" s="32">
        <v>-16.134453781512605</v>
      </c>
      <c r="I33" s="32">
        <v>-46.386554621848745</v>
      </c>
      <c r="J33" s="33">
        <v>-62.52100840336135</v>
      </c>
    </row>
    <row r="34" spans="2:10" ht="12.75">
      <c r="B34" s="249"/>
      <c r="C34" s="7" t="s">
        <v>25</v>
      </c>
      <c r="D34" s="34">
        <v>-1</v>
      </c>
      <c r="E34" s="34">
        <v>2</v>
      </c>
      <c r="F34" s="34">
        <v>1</v>
      </c>
      <c r="G34" s="34">
        <v>469.5</v>
      </c>
      <c r="H34" s="34">
        <v>-2.1299254526091587</v>
      </c>
      <c r="I34" s="34">
        <v>4.259850905218317</v>
      </c>
      <c r="J34" s="35">
        <v>2.1299254526091587</v>
      </c>
    </row>
    <row r="35" spans="2:10" ht="12.75">
      <c r="B35" s="249"/>
      <c r="C35" s="7" t="s">
        <v>26</v>
      </c>
      <c r="D35" s="34">
        <v>6</v>
      </c>
      <c r="E35" s="34">
        <v>119</v>
      </c>
      <c r="F35" s="34">
        <v>125</v>
      </c>
      <c r="G35" s="34">
        <v>623.3</v>
      </c>
      <c r="H35" s="34">
        <v>9.626183218353923</v>
      </c>
      <c r="I35" s="34">
        <v>190.91930049735282</v>
      </c>
      <c r="J35" s="35">
        <v>200.54548371570675</v>
      </c>
    </row>
    <row r="36" spans="2:10" ht="12.75">
      <c r="B36" s="249"/>
      <c r="C36" s="7" t="s">
        <v>864</v>
      </c>
      <c r="D36" s="34">
        <v>15</v>
      </c>
      <c r="E36" s="34">
        <v>93</v>
      </c>
      <c r="F36" s="34">
        <v>108</v>
      </c>
      <c r="G36" s="34">
        <v>749.4</v>
      </c>
      <c r="H36" s="34">
        <v>20.0160128102482</v>
      </c>
      <c r="I36" s="34">
        <v>124.09927942353883</v>
      </c>
      <c r="J36" s="35">
        <v>144.11529223378702</v>
      </c>
    </row>
    <row r="37" spans="2:10" ht="12.75">
      <c r="B37" s="249"/>
      <c r="C37" s="194" t="s">
        <v>902</v>
      </c>
      <c r="D37" s="204">
        <v>13</v>
      </c>
      <c r="E37" s="204">
        <v>69</v>
      </c>
      <c r="F37" s="204">
        <v>82</v>
      </c>
      <c r="G37" s="204">
        <v>808</v>
      </c>
      <c r="H37" s="205">
        <v>16.08910891089109</v>
      </c>
      <c r="I37" s="205">
        <v>85.39603960396039</v>
      </c>
      <c r="J37" s="206">
        <v>101.48514851485149</v>
      </c>
    </row>
    <row r="38" spans="2:10" ht="13.5" thickBot="1">
      <c r="B38" s="250"/>
      <c r="C38" s="89" t="s">
        <v>906</v>
      </c>
      <c r="D38" s="207">
        <v>-2</v>
      </c>
      <c r="E38" s="207">
        <v>54</v>
      </c>
      <c r="F38" s="207">
        <v>52</v>
      </c>
      <c r="G38" s="208">
        <v>889</v>
      </c>
      <c r="H38" s="209">
        <v>-2.249718785151856</v>
      </c>
      <c r="I38" s="209">
        <v>60.742407199100114</v>
      </c>
      <c r="J38" s="210">
        <v>58.49268841394826</v>
      </c>
    </row>
    <row r="39" spans="2:10" ht="13.5" thickBot="1">
      <c r="B39" s="46"/>
      <c r="C39" s="18"/>
      <c r="D39" s="36"/>
      <c r="E39" s="36"/>
      <c r="F39" s="36"/>
      <c r="G39" s="38"/>
      <c r="H39" s="37"/>
      <c r="I39" s="37"/>
      <c r="J39" s="37"/>
    </row>
    <row r="40" spans="2:10" ht="12.75">
      <c r="B40" s="248" t="s">
        <v>100</v>
      </c>
      <c r="C40" s="19" t="s">
        <v>24</v>
      </c>
      <c r="D40" s="32">
        <v>-16</v>
      </c>
      <c r="E40" s="32">
        <v>-8</v>
      </c>
      <c r="F40" s="32">
        <v>-24</v>
      </c>
      <c r="G40" s="32">
        <v>287.2</v>
      </c>
      <c r="H40" s="32">
        <v>-55.71030640668524</v>
      </c>
      <c r="I40" s="32">
        <v>-27.85515320334262</v>
      </c>
      <c r="J40" s="33">
        <v>-83.56545961002786</v>
      </c>
    </row>
    <row r="41" spans="2:10" ht="12.75">
      <c r="B41" s="249"/>
      <c r="C41" s="7" t="s">
        <v>25</v>
      </c>
      <c r="D41" s="34">
        <v>-14</v>
      </c>
      <c r="E41" s="34">
        <v>-17</v>
      </c>
      <c r="F41" s="34">
        <v>-31</v>
      </c>
      <c r="G41" s="34">
        <v>253.9</v>
      </c>
      <c r="H41" s="34">
        <v>-55.13981882630957</v>
      </c>
      <c r="I41" s="34">
        <v>-66.95549428909018</v>
      </c>
      <c r="J41" s="35">
        <v>-122.09531311539976</v>
      </c>
    </row>
    <row r="42" spans="2:10" ht="12.75">
      <c r="B42" s="249"/>
      <c r="C42" s="7" t="s">
        <v>26</v>
      </c>
      <c r="D42" s="34">
        <v>-17</v>
      </c>
      <c r="E42" s="34">
        <v>-5</v>
      </c>
      <c r="F42" s="34">
        <v>-22</v>
      </c>
      <c r="G42" s="34">
        <v>210.2</v>
      </c>
      <c r="H42" s="34">
        <v>-80.87535680304472</v>
      </c>
      <c r="I42" s="34">
        <v>-23.78686964795433</v>
      </c>
      <c r="J42" s="35">
        <v>-104.66222645099906</v>
      </c>
    </row>
    <row r="43" spans="2:10" ht="12.75">
      <c r="B43" s="249"/>
      <c r="C43" s="7" t="s">
        <v>864</v>
      </c>
      <c r="D43" s="34">
        <v>-12</v>
      </c>
      <c r="E43" s="34">
        <v>27</v>
      </c>
      <c r="F43" s="34">
        <v>15</v>
      </c>
      <c r="G43" s="34">
        <v>214.7</v>
      </c>
      <c r="H43" s="34">
        <v>-55.89194224499302</v>
      </c>
      <c r="I43" s="34">
        <v>125.75687005123429</v>
      </c>
      <c r="J43" s="35">
        <v>69.86492780624127</v>
      </c>
    </row>
    <row r="44" spans="2:10" ht="12.75">
      <c r="B44" s="249"/>
      <c r="C44" s="194" t="s">
        <v>902</v>
      </c>
      <c r="D44" s="204">
        <v>-4</v>
      </c>
      <c r="E44" s="204">
        <v>18</v>
      </c>
      <c r="F44" s="204">
        <v>14</v>
      </c>
      <c r="G44" s="204">
        <v>229</v>
      </c>
      <c r="H44" s="205">
        <v>-17.467248908296945</v>
      </c>
      <c r="I44" s="205">
        <v>78.60262008733625</v>
      </c>
      <c r="J44" s="206">
        <v>61.1353711790393</v>
      </c>
    </row>
    <row r="45" spans="2:10" ht="13.5" thickBot="1">
      <c r="B45" s="250"/>
      <c r="C45" s="89" t="s">
        <v>906</v>
      </c>
      <c r="D45" s="207">
        <v>-8</v>
      </c>
      <c r="E45" s="207">
        <v>5</v>
      </c>
      <c r="F45" s="207">
        <v>-3</v>
      </c>
      <c r="G45" s="208">
        <v>232</v>
      </c>
      <c r="H45" s="209">
        <v>-34.48275862068966</v>
      </c>
      <c r="I45" s="209">
        <v>21.551724137931036</v>
      </c>
      <c r="J45" s="210">
        <v>-12.931034482758621</v>
      </c>
    </row>
    <row r="46" spans="2:10" ht="13.5" thickBot="1">
      <c r="B46" s="46"/>
      <c r="C46" s="18"/>
      <c r="D46" s="36"/>
      <c r="E46" s="36"/>
      <c r="F46" s="36"/>
      <c r="G46" s="38"/>
      <c r="H46" s="37"/>
      <c r="I46" s="37"/>
      <c r="J46" s="37"/>
    </row>
    <row r="47" spans="2:12" ht="12.75">
      <c r="B47" s="248" t="s">
        <v>93</v>
      </c>
      <c r="C47" s="19" t="s">
        <v>24</v>
      </c>
      <c r="D47" s="32">
        <v>29</v>
      </c>
      <c r="E47" s="32">
        <v>-21</v>
      </c>
      <c r="F47" s="32">
        <v>8</v>
      </c>
      <c r="G47" s="32">
        <v>2598.2</v>
      </c>
      <c r="H47" s="32">
        <v>11.161573396967132</v>
      </c>
      <c r="I47" s="32">
        <v>-8.082518666769301</v>
      </c>
      <c r="J47" s="33">
        <v>3.0790547301978295</v>
      </c>
      <c r="K47" s="114"/>
      <c r="L47" s="115"/>
    </row>
    <row r="48" spans="2:12" ht="12.75">
      <c r="B48" s="249"/>
      <c r="C48" s="7" t="s">
        <v>25</v>
      </c>
      <c r="D48" s="34">
        <v>-20</v>
      </c>
      <c r="E48" s="34">
        <v>87</v>
      </c>
      <c r="F48" s="34">
        <v>67</v>
      </c>
      <c r="G48" s="34">
        <v>2651.3</v>
      </c>
      <c r="H48" s="34">
        <v>-7.543469241504167</v>
      </c>
      <c r="I48" s="34">
        <v>32.814091200543125</v>
      </c>
      <c r="J48" s="35">
        <v>25.27062195903896</v>
      </c>
      <c r="K48" s="4"/>
      <c r="L48" s="116"/>
    </row>
    <row r="49" spans="2:12" ht="12.75">
      <c r="B49" s="249"/>
      <c r="C49" s="7" t="s">
        <v>26</v>
      </c>
      <c r="D49" s="34">
        <v>-18</v>
      </c>
      <c r="E49" s="34">
        <v>154</v>
      </c>
      <c r="F49" s="34">
        <v>136</v>
      </c>
      <c r="G49" s="34">
        <v>2649.2</v>
      </c>
      <c r="H49" s="34">
        <v>-6.794504001207912</v>
      </c>
      <c r="I49" s="34">
        <v>58.130756454778805</v>
      </c>
      <c r="J49" s="35">
        <v>51.33625245357089</v>
      </c>
      <c r="K49" s="4"/>
      <c r="L49" s="116"/>
    </row>
    <row r="50" spans="2:12" ht="12.75">
      <c r="B50" s="249"/>
      <c r="C50" s="7" t="s">
        <v>864</v>
      </c>
      <c r="D50" s="34">
        <v>-6</v>
      </c>
      <c r="E50" s="34">
        <v>123</v>
      </c>
      <c r="F50" s="34">
        <v>117</v>
      </c>
      <c r="G50" s="34">
        <v>2818.5</v>
      </c>
      <c r="H50" s="34">
        <v>-2.12879191059074</v>
      </c>
      <c r="I50" s="34">
        <v>43.640234167110165</v>
      </c>
      <c r="J50" s="35">
        <v>41.51144225651942</v>
      </c>
      <c r="K50" s="4"/>
      <c r="L50" s="116"/>
    </row>
    <row r="51" spans="2:12" ht="12.75">
      <c r="B51" s="249"/>
      <c r="C51" s="194" t="s">
        <v>902</v>
      </c>
      <c r="D51" s="204">
        <v>-14</v>
      </c>
      <c r="E51" s="204">
        <v>46</v>
      </c>
      <c r="F51" s="204">
        <v>32</v>
      </c>
      <c r="G51" s="204">
        <v>2813</v>
      </c>
      <c r="H51" s="205">
        <v>-4.976892996800569</v>
      </c>
      <c r="I51" s="205">
        <v>16.35264841805901</v>
      </c>
      <c r="J51" s="206">
        <v>11.375755421258443</v>
      </c>
      <c r="K51" s="4"/>
      <c r="L51" s="116"/>
    </row>
    <row r="52" spans="2:12" ht="13.5" thickBot="1">
      <c r="B52" s="250"/>
      <c r="C52" s="89" t="s">
        <v>906</v>
      </c>
      <c r="D52" s="207">
        <v>7</v>
      </c>
      <c r="E52" s="207">
        <v>110</v>
      </c>
      <c r="F52" s="207">
        <v>117</v>
      </c>
      <c r="G52" s="208">
        <v>2904</v>
      </c>
      <c r="H52" s="209">
        <v>2.4104683195592287</v>
      </c>
      <c r="I52" s="209">
        <v>37.878787878787875</v>
      </c>
      <c r="J52" s="210">
        <v>40.289256198347104</v>
      </c>
      <c r="K52" s="113"/>
      <c r="L52" s="117"/>
    </row>
    <row r="53" spans="2:10" ht="34.5" customHeight="1" thickBot="1">
      <c r="B53" s="46"/>
      <c r="C53" s="18"/>
      <c r="D53" s="36"/>
      <c r="E53" s="36"/>
      <c r="F53" s="36"/>
      <c r="G53" s="38"/>
      <c r="H53" s="37"/>
      <c r="I53" s="37"/>
      <c r="J53" s="37"/>
    </row>
    <row r="54" spans="2:10" ht="14.25" customHeight="1">
      <c r="B54" s="248" t="s">
        <v>97</v>
      </c>
      <c r="C54" s="19" t="s">
        <v>24</v>
      </c>
      <c r="D54" s="32">
        <v>40</v>
      </c>
      <c r="E54" s="32">
        <v>34</v>
      </c>
      <c r="F54" s="32">
        <v>74</v>
      </c>
      <c r="G54" s="32">
        <v>7138.4</v>
      </c>
      <c r="H54" s="32">
        <v>5.603496581867085</v>
      </c>
      <c r="I54" s="32">
        <v>4.762972094587023</v>
      </c>
      <c r="J54" s="33">
        <v>10.366468676454108</v>
      </c>
    </row>
    <row r="55" spans="2:10" ht="12.75">
      <c r="B55" s="249"/>
      <c r="C55" s="7" t="s">
        <v>25</v>
      </c>
      <c r="D55" s="34">
        <v>21</v>
      </c>
      <c r="E55" s="34">
        <v>158</v>
      </c>
      <c r="F55" s="34">
        <v>179</v>
      </c>
      <c r="G55" s="34">
        <v>7304.1</v>
      </c>
      <c r="H55" s="34">
        <v>2.8750975479525196</v>
      </c>
      <c r="I55" s="34">
        <v>21.631686313166576</v>
      </c>
      <c r="J55" s="35">
        <v>24.506783861119096</v>
      </c>
    </row>
    <row r="56" spans="2:10" ht="12.75">
      <c r="B56" s="249"/>
      <c r="C56" s="7" t="s">
        <v>26</v>
      </c>
      <c r="D56" s="34">
        <v>-12</v>
      </c>
      <c r="E56" s="34">
        <v>109</v>
      </c>
      <c r="F56" s="34">
        <v>97</v>
      </c>
      <c r="G56" s="34">
        <v>7304.1</v>
      </c>
      <c r="H56" s="34">
        <v>-1.642912884544297</v>
      </c>
      <c r="I56" s="34">
        <v>14.92312536794403</v>
      </c>
      <c r="J56" s="35">
        <v>13.280212483399733</v>
      </c>
    </row>
    <row r="57" spans="2:10" ht="12.75">
      <c r="B57" s="249"/>
      <c r="C57" s="7" t="s">
        <v>864</v>
      </c>
      <c r="D57" s="34">
        <v>79</v>
      </c>
      <c r="E57" s="34">
        <v>212</v>
      </c>
      <c r="F57" s="34">
        <v>291</v>
      </c>
      <c r="G57" s="34">
        <v>7535.1</v>
      </c>
      <c r="H57" s="34">
        <v>10.484266963942083</v>
      </c>
      <c r="I57" s="34">
        <v>28.134994890578756</v>
      </c>
      <c r="J57" s="35">
        <v>38.619261854520836</v>
      </c>
    </row>
    <row r="58" spans="2:10" ht="12.75">
      <c r="B58" s="249"/>
      <c r="C58" s="194" t="s">
        <v>902</v>
      </c>
      <c r="D58" s="204">
        <v>-26</v>
      </c>
      <c r="E58" s="204">
        <v>40</v>
      </c>
      <c r="F58" s="204">
        <v>14</v>
      </c>
      <c r="G58" s="204">
        <v>7632</v>
      </c>
      <c r="H58" s="205">
        <v>-3.406708595387841</v>
      </c>
      <c r="I58" s="205">
        <v>5.241090146750524</v>
      </c>
      <c r="J58" s="206">
        <v>1.8343815513626835</v>
      </c>
    </row>
    <row r="59" spans="2:10" ht="13.5" thickBot="1">
      <c r="B59" s="250"/>
      <c r="C59" s="89" t="s">
        <v>906</v>
      </c>
      <c r="D59" s="207">
        <v>57</v>
      </c>
      <c r="E59" s="207">
        <v>52</v>
      </c>
      <c r="F59" s="207">
        <v>109</v>
      </c>
      <c r="G59" s="208">
        <v>7676</v>
      </c>
      <c r="H59" s="209">
        <v>7.425742574257426</v>
      </c>
      <c r="I59" s="209">
        <v>6.774361646690985</v>
      </c>
      <c r="J59" s="210">
        <v>14.200104220948411</v>
      </c>
    </row>
    <row r="60" spans="2:10" ht="13.5" thickBot="1">
      <c r="B60" s="46"/>
      <c r="C60" s="18"/>
      <c r="D60" s="36"/>
      <c r="E60" s="36"/>
      <c r="F60" s="36"/>
      <c r="G60" s="38"/>
      <c r="H60" s="37"/>
      <c r="I60" s="37"/>
      <c r="J60" s="37"/>
    </row>
    <row r="61" spans="2:10" ht="12.75">
      <c r="B61" s="248" t="s">
        <v>111</v>
      </c>
      <c r="C61" s="19" t="s">
        <v>24</v>
      </c>
      <c r="D61" s="32">
        <v>3</v>
      </c>
      <c r="E61" s="32">
        <v>59</v>
      </c>
      <c r="F61" s="32">
        <v>62</v>
      </c>
      <c r="G61" s="32">
        <v>819</v>
      </c>
      <c r="H61" s="32">
        <v>3.663003663003663</v>
      </c>
      <c r="I61" s="32">
        <v>72.03907203907204</v>
      </c>
      <c r="J61" s="33">
        <v>75.7020757020757</v>
      </c>
    </row>
    <row r="62" spans="2:10" ht="12.75">
      <c r="B62" s="249"/>
      <c r="C62" s="7" t="s">
        <v>25</v>
      </c>
      <c r="D62" s="34">
        <v>8</v>
      </c>
      <c r="E62" s="34">
        <v>-2</v>
      </c>
      <c r="F62" s="34">
        <v>6</v>
      </c>
      <c r="G62" s="34">
        <v>863.8</v>
      </c>
      <c r="H62" s="34">
        <v>9.261403102570041</v>
      </c>
      <c r="I62" s="34">
        <v>-2.3153507756425102</v>
      </c>
      <c r="J62" s="35">
        <v>6.946052326927529</v>
      </c>
    </row>
    <row r="63" spans="2:10" ht="12.75">
      <c r="B63" s="249"/>
      <c r="C63" s="7" t="s">
        <v>26</v>
      </c>
      <c r="D63" s="34">
        <v>7</v>
      </c>
      <c r="E63" s="34">
        <v>31</v>
      </c>
      <c r="F63" s="34">
        <v>38</v>
      </c>
      <c r="G63" s="34">
        <v>854.6</v>
      </c>
      <c r="H63" s="34">
        <v>8.190966534051018</v>
      </c>
      <c r="I63" s="34">
        <v>36.27428036508308</v>
      </c>
      <c r="J63" s="35">
        <v>44.465246899134094</v>
      </c>
    </row>
    <row r="64" spans="2:10" ht="12.75">
      <c r="B64" s="249"/>
      <c r="C64" s="7" t="s">
        <v>864</v>
      </c>
      <c r="D64" s="34">
        <v>3</v>
      </c>
      <c r="E64" s="34">
        <v>36</v>
      </c>
      <c r="F64" s="34">
        <v>39</v>
      </c>
      <c r="G64" s="34">
        <v>895.1</v>
      </c>
      <c r="H64" s="34">
        <v>3.3515808289576583</v>
      </c>
      <c r="I64" s="34">
        <v>40.2189699474919</v>
      </c>
      <c r="J64" s="35">
        <v>43.57055077644956</v>
      </c>
    </row>
    <row r="65" spans="2:10" ht="12.75">
      <c r="B65" s="249"/>
      <c r="C65" s="194" t="s">
        <v>902</v>
      </c>
      <c r="D65" s="204">
        <v>14</v>
      </c>
      <c r="E65" s="204">
        <v>59</v>
      </c>
      <c r="F65" s="204">
        <v>73</v>
      </c>
      <c r="G65" s="204">
        <v>958</v>
      </c>
      <c r="H65" s="205">
        <v>14.613778705636744</v>
      </c>
      <c r="I65" s="205">
        <v>61.586638830897705</v>
      </c>
      <c r="J65" s="206">
        <v>76.20041753653445</v>
      </c>
    </row>
    <row r="66" spans="2:10" ht="13.5" thickBot="1">
      <c r="B66" s="250"/>
      <c r="C66" s="89" t="s">
        <v>906</v>
      </c>
      <c r="D66" s="207">
        <v>5</v>
      </c>
      <c r="E66" s="207">
        <v>22</v>
      </c>
      <c r="F66" s="207">
        <v>27</v>
      </c>
      <c r="G66" s="208">
        <v>1005</v>
      </c>
      <c r="H66" s="209">
        <v>4.975124378109452</v>
      </c>
      <c r="I66" s="209">
        <v>21.890547263681594</v>
      </c>
      <c r="J66" s="210">
        <v>26.865671641791046</v>
      </c>
    </row>
    <row r="67" spans="2:10" ht="13.5" thickBot="1">
      <c r="B67" s="46"/>
      <c r="C67" s="18"/>
      <c r="D67" s="36"/>
      <c r="E67" s="36"/>
      <c r="F67" s="36"/>
      <c r="G67" s="38"/>
      <c r="H67" s="37"/>
      <c r="I67" s="37"/>
      <c r="J67" s="37"/>
    </row>
    <row r="68" spans="2:10" ht="12.75">
      <c r="B68" s="248" t="s">
        <v>101</v>
      </c>
      <c r="C68" s="19" t="s">
        <v>24</v>
      </c>
      <c r="D68" s="32">
        <v>62</v>
      </c>
      <c r="E68" s="32">
        <v>60</v>
      </c>
      <c r="F68" s="32">
        <v>122</v>
      </c>
      <c r="G68" s="32">
        <v>5756.6</v>
      </c>
      <c r="H68" s="32">
        <v>10.770246325956291</v>
      </c>
      <c r="I68" s="32">
        <v>10.422819025118994</v>
      </c>
      <c r="J68" s="33">
        <v>21.193065351075287</v>
      </c>
    </row>
    <row r="69" spans="2:10" ht="12.75">
      <c r="B69" s="249"/>
      <c r="C69" s="7" t="s">
        <v>25</v>
      </c>
      <c r="D69" s="34">
        <v>26</v>
      </c>
      <c r="E69" s="34">
        <v>220</v>
      </c>
      <c r="F69" s="34">
        <v>246</v>
      </c>
      <c r="G69" s="34">
        <v>5860</v>
      </c>
      <c r="H69" s="34">
        <v>4.436860068259386</v>
      </c>
      <c r="I69" s="34">
        <v>37.54266211604096</v>
      </c>
      <c r="J69" s="35">
        <v>41.97952218430034</v>
      </c>
    </row>
    <row r="70" spans="2:10" ht="12.75">
      <c r="B70" s="249"/>
      <c r="C70" s="7" t="s">
        <v>26</v>
      </c>
      <c r="D70" s="34">
        <v>67</v>
      </c>
      <c r="E70" s="34">
        <v>24</v>
      </c>
      <c r="F70" s="34">
        <v>91</v>
      </c>
      <c r="G70" s="34">
        <v>6018.1</v>
      </c>
      <c r="H70" s="34">
        <v>11.133081869693092</v>
      </c>
      <c r="I70" s="34">
        <v>3.9879696249646894</v>
      </c>
      <c r="J70" s="35">
        <v>15.121051494657781</v>
      </c>
    </row>
    <row r="71" spans="2:10" ht="12.75">
      <c r="B71" s="249"/>
      <c r="C71" s="7" t="s">
        <v>864</v>
      </c>
      <c r="D71" s="34">
        <v>102</v>
      </c>
      <c r="E71" s="34">
        <v>-10</v>
      </c>
      <c r="F71" s="34">
        <v>92</v>
      </c>
      <c r="G71" s="34">
        <v>6091.4</v>
      </c>
      <c r="H71" s="34">
        <v>16.744919066224515</v>
      </c>
      <c r="I71" s="34">
        <v>-1.6416587319827955</v>
      </c>
      <c r="J71" s="35">
        <v>15.103260334241718</v>
      </c>
    </row>
    <row r="72" spans="2:10" ht="12.75">
      <c r="B72" s="249"/>
      <c r="C72" s="194" t="s">
        <v>902</v>
      </c>
      <c r="D72" s="204">
        <v>27</v>
      </c>
      <c r="E72" s="204">
        <v>-111</v>
      </c>
      <c r="F72" s="204">
        <v>-84</v>
      </c>
      <c r="G72" s="204">
        <v>6230</v>
      </c>
      <c r="H72" s="205">
        <v>4.333868378812199</v>
      </c>
      <c r="I72" s="205">
        <v>-17.81701444622793</v>
      </c>
      <c r="J72" s="206">
        <v>-13.48314606741573</v>
      </c>
    </row>
    <row r="73" spans="2:10" ht="13.5" thickBot="1">
      <c r="B73" s="250"/>
      <c r="C73" s="89" t="s">
        <v>906</v>
      </c>
      <c r="D73" s="207">
        <v>40</v>
      </c>
      <c r="E73" s="207">
        <v>45</v>
      </c>
      <c r="F73" s="207">
        <v>85</v>
      </c>
      <c r="G73" s="208">
        <v>6237</v>
      </c>
      <c r="H73" s="209">
        <v>6.41333974667308</v>
      </c>
      <c r="I73" s="209">
        <v>7.215007215007215</v>
      </c>
      <c r="J73" s="210">
        <v>13.628346961680295</v>
      </c>
    </row>
    <row r="74" spans="2:10" ht="13.5" thickBot="1">
      <c r="B74" s="46"/>
      <c r="C74" s="18"/>
      <c r="D74" s="36"/>
      <c r="E74" s="36"/>
      <c r="F74" s="36"/>
      <c r="G74" s="36"/>
      <c r="H74" s="37"/>
      <c r="I74" s="37"/>
      <c r="J74" s="37"/>
    </row>
    <row r="75" spans="2:10" ht="12.75">
      <c r="B75" s="248" t="s">
        <v>117</v>
      </c>
      <c r="C75" s="19" t="s">
        <v>24</v>
      </c>
      <c r="D75" s="32">
        <v>0</v>
      </c>
      <c r="E75" s="32">
        <v>6</v>
      </c>
      <c r="F75" s="32">
        <v>6</v>
      </c>
      <c r="G75" s="32">
        <v>3830.8</v>
      </c>
      <c r="H75" s="32">
        <v>0</v>
      </c>
      <c r="I75" s="32">
        <v>1.56625247989976</v>
      </c>
      <c r="J75" s="33">
        <v>1.56625247989976</v>
      </c>
    </row>
    <row r="76" spans="2:10" ht="12.75">
      <c r="B76" s="249"/>
      <c r="C76" s="7" t="s">
        <v>25</v>
      </c>
      <c r="D76" s="34">
        <v>-45</v>
      </c>
      <c r="E76" s="34">
        <v>-50</v>
      </c>
      <c r="F76" s="34">
        <v>-95</v>
      </c>
      <c r="G76" s="34">
        <v>3804.5</v>
      </c>
      <c r="H76" s="34">
        <v>-11.828098304639242</v>
      </c>
      <c r="I76" s="34">
        <v>-13.142331449599158</v>
      </c>
      <c r="J76" s="35">
        <v>-24.970429754238403</v>
      </c>
    </row>
    <row r="77" spans="2:10" ht="12.75">
      <c r="B77" s="249"/>
      <c r="C77" s="7" t="s">
        <v>26</v>
      </c>
      <c r="D77" s="34">
        <v>-13</v>
      </c>
      <c r="E77" s="34">
        <v>51</v>
      </c>
      <c r="F77" s="34">
        <v>38</v>
      </c>
      <c r="G77" s="34">
        <v>3715.4</v>
      </c>
      <c r="H77" s="34">
        <v>-3.498950314905528</v>
      </c>
      <c r="I77" s="34">
        <v>13.726651235398611</v>
      </c>
      <c r="J77" s="35">
        <v>10.227700920493081</v>
      </c>
    </row>
    <row r="78" spans="2:10" ht="12.75">
      <c r="B78" s="249"/>
      <c r="C78" s="7" t="s">
        <v>864</v>
      </c>
      <c r="D78" s="34">
        <v>24</v>
      </c>
      <c r="E78" s="34">
        <v>67</v>
      </c>
      <c r="F78" s="34">
        <v>91</v>
      </c>
      <c r="G78" s="34">
        <v>3768.9</v>
      </c>
      <c r="H78" s="34">
        <v>6.367905754994826</v>
      </c>
      <c r="I78" s="34">
        <v>17.777070232693887</v>
      </c>
      <c r="J78" s="35">
        <v>24.144975987688714</v>
      </c>
    </row>
    <row r="79" spans="2:10" ht="12.75">
      <c r="B79" s="249"/>
      <c r="C79" s="194" t="s">
        <v>902</v>
      </c>
      <c r="D79" s="204">
        <v>-20</v>
      </c>
      <c r="E79" s="204">
        <v>-98</v>
      </c>
      <c r="F79" s="204">
        <v>-118</v>
      </c>
      <c r="G79" s="204">
        <v>3695</v>
      </c>
      <c r="H79" s="205">
        <v>-5.412719891745602</v>
      </c>
      <c r="I79" s="205">
        <v>-26.52232746955345</v>
      </c>
      <c r="J79" s="206">
        <v>-31.935047361299052</v>
      </c>
    </row>
    <row r="80" spans="2:10" ht="13.5" thickBot="1">
      <c r="B80" s="250"/>
      <c r="C80" s="89" t="s">
        <v>906</v>
      </c>
      <c r="D80" s="207">
        <v>-5</v>
      </c>
      <c r="E80" s="207">
        <v>16</v>
      </c>
      <c r="F80" s="207">
        <v>11</v>
      </c>
      <c r="G80" s="208">
        <v>3626</v>
      </c>
      <c r="H80" s="209">
        <v>-1.3789299503585217</v>
      </c>
      <c r="I80" s="209">
        <v>4.4125758411472695</v>
      </c>
      <c r="J80" s="210">
        <v>3.033645890788748</v>
      </c>
    </row>
    <row r="81" spans="2:10" ht="13.5" thickBot="1">
      <c r="B81" s="46"/>
      <c r="C81" s="18"/>
      <c r="D81" s="36"/>
      <c r="E81" s="36"/>
      <c r="F81" s="36"/>
      <c r="G81" s="38"/>
      <c r="H81" s="37"/>
      <c r="I81" s="37"/>
      <c r="J81" s="37"/>
    </row>
    <row r="82" spans="2:12" ht="12.75">
      <c r="B82" s="248" t="s">
        <v>119</v>
      </c>
      <c r="C82" s="19" t="s">
        <v>24</v>
      </c>
      <c r="D82" s="32">
        <v>4</v>
      </c>
      <c r="E82" s="32">
        <v>-10</v>
      </c>
      <c r="F82" s="32">
        <v>-6</v>
      </c>
      <c r="G82" s="32">
        <v>83.6</v>
      </c>
      <c r="H82" s="32">
        <v>47.84688995215311</v>
      </c>
      <c r="I82" s="32">
        <v>-119.61722488038279</v>
      </c>
      <c r="J82" s="33">
        <v>-71.77033492822966</v>
      </c>
      <c r="K82" s="114"/>
      <c r="L82" s="115"/>
    </row>
    <row r="83" spans="2:12" ht="12.75">
      <c r="B83" s="249"/>
      <c r="C83" s="7" t="s">
        <v>25</v>
      </c>
      <c r="D83" s="34">
        <v>-2</v>
      </c>
      <c r="E83" s="34">
        <v>-18</v>
      </c>
      <c r="F83" s="34">
        <v>-20</v>
      </c>
      <c r="G83" s="34">
        <v>70.2</v>
      </c>
      <c r="H83" s="34">
        <v>-28.49002849002849</v>
      </c>
      <c r="I83" s="34">
        <v>-256.4102564102564</v>
      </c>
      <c r="J83" s="35">
        <v>-284.90028490028493</v>
      </c>
      <c r="K83" s="4"/>
      <c r="L83" s="116"/>
    </row>
    <row r="84" spans="2:12" ht="12.75">
      <c r="B84" s="249"/>
      <c r="C84" s="7" t="s">
        <v>26</v>
      </c>
      <c r="D84" s="34">
        <v>1</v>
      </c>
      <c r="E84" s="34">
        <v>-10</v>
      </c>
      <c r="F84" s="34">
        <v>-9</v>
      </c>
      <c r="G84" s="34">
        <v>81.1</v>
      </c>
      <c r="H84" s="34">
        <v>12.330456226880395</v>
      </c>
      <c r="I84" s="34">
        <v>-123.30456226880396</v>
      </c>
      <c r="J84" s="35">
        <v>-110.97410604192356</v>
      </c>
      <c r="K84" s="4"/>
      <c r="L84" s="116"/>
    </row>
    <row r="85" spans="2:12" ht="12.75">
      <c r="B85" s="249"/>
      <c r="C85" s="7" t="s">
        <v>864</v>
      </c>
      <c r="D85" s="34">
        <v>-2</v>
      </c>
      <c r="E85" s="34">
        <v>5</v>
      </c>
      <c r="F85" s="34">
        <v>3</v>
      </c>
      <c r="G85" s="34">
        <v>76.3</v>
      </c>
      <c r="H85" s="34">
        <v>-26.212319790301443</v>
      </c>
      <c r="I85" s="34">
        <v>65.53079947575361</v>
      </c>
      <c r="J85" s="35">
        <v>39.31847968545216</v>
      </c>
      <c r="K85" s="4"/>
      <c r="L85" s="116"/>
    </row>
    <row r="86" spans="2:12" ht="12.75">
      <c r="B86" s="249"/>
      <c r="C86" s="194" t="s">
        <v>902</v>
      </c>
      <c r="D86" s="204">
        <v>3</v>
      </c>
      <c r="E86" s="204">
        <v>7</v>
      </c>
      <c r="F86" s="204">
        <v>10</v>
      </c>
      <c r="G86" s="204">
        <v>89</v>
      </c>
      <c r="H86" s="205">
        <v>33.70786516853933</v>
      </c>
      <c r="I86" s="205">
        <v>78.65168539325843</v>
      </c>
      <c r="J86" s="206">
        <v>112.35955056179775</v>
      </c>
      <c r="K86" s="4"/>
      <c r="L86" s="116"/>
    </row>
    <row r="87" spans="2:12" ht="13.5" thickBot="1">
      <c r="B87" s="250"/>
      <c r="C87" s="89" t="s">
        <v>906</v>
      </c>
      <c r="D87" s="207">
        <v>-3</v>
      </c>
      <c r="E87" s="207">
        <v>2</v>
      </c>
      <c r="F87" s="207">
        <v>-1</v>
      </c>
      <c r="G87" s="208">
        <v>94</v>
      </c>
      <c r="H87" s="209">
        <v>-31.914893617021278</v>
      </c>
      <c r="I87" s="209">
        <v>21.27659574468085</v>
      </c>
      <c r="J87" s="210">
        <v>-10.638297872340425</v>
      </c>
      <c r="K87" s="113"/>
      <c r="L87" s="117"/>
    </row>
    <row r="88" spans="2:10" ht="13.5" thickBot="1">
      <c r="B88" s="46"/>
      <c r="C88" s="18"/>
      <c r="D88" s="36"/>
      <c r="E88" s="36"/>
      <c r="F88" s="36"/>
      <c r="G88" s="36"/>
      <c r="H88" s="37"/>
      <c r="I88" s="37"/>
      <c r="J88" s="37"/>
    </row>
    <row r="89" spans="2:10" ht="12.75">
      <c r="B89" s="248" t="s">
        <v>105</v>
      </c>
      <c r="C89" s="19" t="s">
        <v>24</v>
      </c>
      <c r="D89" s="32">
        <v>0</v>
      </c>
      <c r="E89" s="32">
        <v>1</v>
      </c>
      <c r="F89" s="32">
        <v>1</v>
      </c>
      <c r="G89" s="32">
        <v>149.625</v>
      </c>
      <c r="H89" s="32">
        <v>0</v>
      </c>
      <c r="I89" s="32">
        <v>6.683375104427736</v>
      </c>
      <c r="J89" s="33">
        <v>6.683375104427736</v>
      </c>
    </row>
    <row r="90" spans="2:10" ht="12.75">
      <c r="B90" s="249"/>
      <c r="C90" s="7" t="s">
        <v>25</v>
      </c>
      <c r="D90" s="34">
        <v>6</v>
      </c>
      <c r="E90" s="34">
        <v>-9</v>
      </c>
      <c r="F90" s="34">
        <v>-3</v>
      </c>
      <c r="G90" s="34">
        <v>145.3</v>
      </c>
      <c r="H90" s="34">
        <v>41.293874741913285</v>
      </c>
      <c r="I90" s="34">
        <v>-61.94081211286992</v>
      </c>
      <c r="J90" s="35">
        <v>-20.646937370956643</v>
      </c>
    </row>
    <row r="91" spans="2:10" ht="12.75">
      <c r="B91" s="249"/>
      <c r="C91" s="7" t="s">
        <v>26</v>
      </c>
      <c r="D91" s="34">
        <v>-1</v>
      </c>
      <c r="E91" s="34">
        <v>-9</v>
      </c>
      <c r="F91" s="34">
        <v>-10</v>
      </c>
      <c r="G91" s="34">
        <v>139.2</v>
      </c>
      <c r="H91" s="34">
        <v>-7.183908045977012</v>
      </c>
      <c r="I91" s="34">
        <v>-64.65517241379311</v>
      </c>
      <c r="J91" s="35">
        <v>-71.83908045977013</v>
      </c>
    </row>
    <row r="92" spans="2:10" ht="12.75">
      <c r="B92" s="249"/>
      <c r="C92" s="7" t="s">
        <v>864</v>
      </c>
      <c r="D92" s="34">
        <v>0</v>
      </c>
      <c r="E92" s="34">
        <v>7</v>
      </c>
      <c r="F92" s="34">
        <v>7</v>
      </c>
      <c r="G92" s="34">
        <v>133.1</v>
      </c>
      <c r="H92" s="34">
        <v>0</v>
      </c>
      <c r="I92" s="34">
        <v>52.59203606311044</v>
      </c>
      <c r="J92" s="35">
        <v>52.59203606311044</v>
      </c>
    </row>
    <row r="93" spans="2:10" ht="12.75">
      <c r="B93" s="249"/>
      <c r="C93" s="194" t="s">
        <v>902</v>
      </c>
      <c r="D93" s="204">
        <v>9</v>
      </c>
      <c r="E93" s="204">
        <v>11</v>
      </c>
      <c r="F93" s="204">
        <v>20</v>
      </c>
      <c r="G93" s="204">
        <v>153</v>
      </c>
      <c r="H93" s="205">
        <v>58.8235294117647</v>
      </c>
      <c r="I93" s="205">
        <v>71.89542483660131</v>
      </c>
      <c r="J93" s="206">
        <v>130.718954248366</v>
      </c>
    </row>
    <row r="94" spans="2:10" ht="13.5" thickBot="1">
      <c r="B94" s="250"/>
      <c r="C94" s="89" t="s">
        <v>906</v>
      </c>
      <c r="D94" s="207">
        <v>-2</v>
      </c>
      <c r="E94" s="207">
        <v>-7</v>
      </c>
      <c r="F94" s="207">
        <v>-9</v>
      </c>
      <c r="G94" s="208">
        <v>161</v>
      </c>
      <c r="H94" s="209">
        <v>-12.422360248447205</v>
      </c>
      <c r="I94" s="209">
        <v>-43.47826086956522</v>
      </c>
      <c r="J94" s="210">
        <v>-55.900621118012424</v>
      </c>
    </row>
    <row r="95" spans="2:10" ht="13.5" thickBot="1">
      <c r="B95" s="46"/>
      <c r="C95" s="18"/>
      <c r="D95" s="36"/>
      <c r="E95" s="36"/>
      <c r="F95" s="36"/>
      <c r="G95" s="36"/>
      <c r="H95" s="37"/>
      <c r="I95" s="37"/>
      <c r="J95" s="37"/>
    </row>
    <row r="96" spans="2:10" s="20" customFormat="1" ht="12.75">
      <c r="B96" s="248" t="s">
        <v>95</v>
      </c>
      <c r="C96" s="19" t="s">
        <v>24</v>
      </c>
      <c r="D96" s="32">
        <v>-4</v>
      </c>
      <c r="E96" s="32">
        <v>33</v>
      </c>
      <c r="F96" s="32">
        <v>29</v>
      </c>
      <c r="G96" s="32">
        <v>321.5</v>
      </c>
      <c r="H96" s="32">
        <v>-12.441679626749611</v>
      </c>
      <c r="I96" s="32">
        <v>102.6438569206843</v>
      </c>
      <c r="J96" s="33">
        <v>90.20217729393468</v>
      </c>
    </row>
    <row r="97" spans="2:10" ht="12.75">
      <c r="B97" s="249"/>
      <c r="C97" s="7" t="s">
        <v>25</v>
      </c>
      <c r="D97" s="34">
        <v>-3</v>
      </c>
      <c r="E97" s="34">
        <v>18</v>
      </c>
      <c r="F97" s="34">
        <v>15</v>
      </c>
      <c r="G97" s="34">
        <v>341.7</v>
      </c>
      <c r="H97" s="34">
        <v>-8.77963125548727</v>
      </c>
      <c r="I97" s="34">
        <v>52.67778753292362</v>
      </c>
      <c r="J97" s="35">
        <v>43.89815627743635</v>
      </c>
    </row>
    <row r="98" spans="2:10" ht="12.75">
      <c r="B98" s="249"/>
      <c r="C98" s="7" t="s">
        <v>26</v>
      </c>
      <c r="D98" s="34">
        <v>-2</v>
      </c>
      <c r="E98" s="34">
        <v>92</v>
      </c>
      <c r="F98" s="34">
        <v>90</v>
      </c>
      <c r="G98" s="34">
        <v>342.2</v>
      </c>
      <c r="H98" s="34">
        <v>-5.844535359438924</v>
      </c>
      <c r="I98" s="34">
        <v>268.84862653419054</v>
      </c>
      <c r="J98" s="35">
        <v>263.0040911747516</v>
      </c>
    </row>
    <row r="99" spans="2:10" ht="12.75">
      <c r="B99" s="249"/>
      <c r="C99" s="7" t="s">
        <v>864</v>
      </c>
      <c r="D99" s="34">
        <v>7</v>
      </c>
      <c r="E99" s="34">
        <v>65</v>
      </c>
      <c r="F99" s="34">
        <v>72</v>
      </c>
      <c r="G99" s="34">
        <v>430.6</v>
      </c>
      <c r="H99" s="34">
        <v>16.256386437529027</v>
      </c>
      <c r="I99" s="34">
        <v>150.95215977705524</v>
      </c>
      <c r="J99" s="35">
        <v>167.2085462145843</v>
      </c>
    </row>
    <row r="100" spans="2:10" ht="12.75">
      <c r="B100" s="249"/>
      <c r="C100" s="194" t="s">
        <v>902</v>
      </c>
      <c r="D100" s="204">
        <v>-1</v>
      </c>
      <c r="E100" s="204">
        <v>37</v>
      </c>
      <c r="F100" s="204">
        <v>36</v>
      </c>
      <c r="G100" s="204">
        <v>476</v>
      </c>
      <c r="H100" s="205">
        <v>-2.100840336134454</v>
      </c>
      <c r="I100" s="205">
        <v>77.73109243697479</v>
      </c>
      <c r="J100" s="206">
        <v>75.63025210084034</v>
      </c>
    </row>
    <row r="101" spans="2:10" ht="13.5" thickBot="1">
      <c r="B101" s="250"/>
      <c r="C101" s="89" t="s">
        <v>906</v>
      </c>
      <c r="D101" s="207">
        <v>21</v>
      </c>
      <c r="E101" s="207">
        <v>34</v>
      </c>
      <c r="F101" s="207">
        <v>55</v>
      </c>
      <c r="G101" s="208">
        <v>525</v>
      </c>
      <c r="H101" s="209">
        <v>40</v>
      </c>
      <c r="I101" s="209">
        <v>64.76190476190476</v>
      </c>
      <c r="J101" s="210">
        <v>104.76190476190476</v>
      </c>
    </row>
    <row r="102" spans="2:10" ht="13.5" thickBot="1">
      <c r="B102" s="46"/>
      <c r="C102" s="18"/>
      <c r="D102" s="36"/>
      <c r="E102" s="36"/>
      <c r="F102" s="36"/>
      <c r="G102" s="39"/>
      <c r="H102" s="37"/>
      <c r="I102" s="37"/>
      <c r="J102" s="37"/>
    </row>
    <row r="103" spans="2:12" ht="12.75">
      <c r="B103" s="248" t="s">
        <v>112</v>
      </c>
      <c r="C103" s="19" t="s">
        <v>24</v>
      </c>
      <c r="D103" s="32">
        <v>-8</v>
      </c>
      <c r="E103" s="32">
        <v>49</v>
      </c>
      <c r="F103" s="32">
        <v>41</v>
      </c>
      <c r="G103" s="32">
        <v>161.5</v>
      </c>
      <c r="H103" s="32">
        <v>-49.53560371517028</v>
      </c>
      <c r="I103" s="32">
        <v>303.40557275541795</v>
      </c>
      <c r="J103" s="33">
        <v>253.86996904024767</v>
      </c>
      <c r="K103" s="114"/>
      <c r="L103" s="115"/>
    </row>
    <row r="104" spans="2:12" ht="12.75">
      <c r="B104" s="249"/>
      <c r="C104" s="7" t="s">
        <v>25</v>
      </c>
      <c r="D104" s="34">
        <v>2</v>
      </c>
      <c r="E104" s="34">
        <v>16</v>
      </c>
      <c r="F104" s="34">
        <v>18</v>
      </c>
      <c r="G104" s="34">
        <v>194.8</v>
      </c>
      <c r="H104" s="34">
        <v>10.266940451745379</v>
      </c>
      <c r="I104" s="34">
        <v>82.13552361396303</v>
      </c>
      <c r="J104" s="35">
        <v>92.40246406570841</v>
      </c>
      <c r="K104" s="4"/>
      <c r="L104" s="116"/>
    </row>
    <row r="105" spans="2:12" ht="12.75">
      <c r="B105" s="249"/>
      <c r="C105" s="7" t="s">
        <v>26</v>
      </c>
      <c r="D105" s="34">
        <v>-6</v>
      </c>
      <c r="E105" s="34">
        <v>58</v>
      </c>
      <c r="F105" s="34">
        <v>52</v>
      </c>
      <c r="G105" s="34">
        <v>230.4</v>
      </c>
      <c r="H105" s="34">
        <v>-26.041666666666664</v>
      </c>
      <c r="I105" s="34">
        <v>251.73611111111111</v>
      </c>
      <c r="J105" s="35">
        <v>225.69444444444446</v>
      </c>
      <c r="K105" s="4"/>
      <c r="L105" s="116"/>
    </row>
    <row r="106" spans="2:12" ht="12.75">
      <c r="B106" s="249"/>
      <c r="C106" s="7" t="s">
        <v>864</v>
      </c>
      <c r="D106" s="34">
        <v>7</v>
      </c>
      <c r="E106" s="34">
        <v>54</v>
      </c>
      <c r="F106" s="34">
        <v>61</v>
      </c>
      <c r="G106" s="34">
        <v>276.5</v>
      </c>
      <c r="H106" s="34">
        <v>25.31645569620253</v>
      </c>
      <c r="I106" s="34">
        <v>195.29837251356238</v>
      </c>
      <c r="J106" s="35">
        <v>220.6148282097649</v>
      </c>
      <c r="K106" s="4"/>
      <c r="L106" s="116"/>
    </row>
    <row r="107" spans="2:12" ht="12.75">
      <c r="B107" s="249"/>
      <c r="C107" s="194" t="s">
        <v>902</v>
      </c>
      <c r="D107" s="204">
        <v>4</v>
      </c>
      <c r="E107" s="204">
        <v>29</v>
      </c>
      <c r="F107" s="204">
        <v>33</v>
      </c>
      <c r="G107" s="204">
        <v>346</v>
      </c>
      <c r="H107" s="205">
        <v>11.560693641618498</v>
      </c>
      <c r="I107" s="205">
        <v>83.81502890173411</v>
      </c>
      <c r="J107" s="206">
        <v>95.3757225433526</v>
      </c>
      <c r="K107" s="4"/>
      <c r="L107" s="116"/>
    </row>
    <row r="108" spans="2:12" ht="13.5" thickBot="1">
      <c r="B108" s="250"/>
      <c r="C108" s="89" t="s">
        <v>906</v>
      </c>
      <c r="D108" s="207">
        <v>9</v>
      </c>
      <c r="E108" s="207">
        <v>27</v>
      </c>
      <c r="F108" s="207">
        <v>36</v>
      </c>
      <c r="G108" s="208">
        <v>361</v>
      </c>
      <c r="H108" s="209">
        <v>24.930747922437675</v>
      </c>
      <c r="I108" s="209">
        <v>74.79224376731302</v>
      </c>
      <c r="J108" s="210">
        <v>99.7229916897507</v>
      </c>
      <c r="K108" s="113"/>
      <c r="L108" s="117"/>
    </row>
    <row r="109" spans="2:10" ht="44.25" customHeight="1" thickBot="1">
      <c r="B109" s="46"/>
      <c r="C109" s="18"/>
      <c r="D109" s="36"/>
      <c r="E109" s="36"/>
      <c r="F109" s="36"/>
      <c r="G109" s="38"/>
      <c r="H109" s="37"/>
      <c r="I109" s="37"/>
      <c r="J109" s="37"/>
    </row>
    <row r="110" spans="2:10" ht="12.75">
      <c r="B110" s="248" t="s">
        <v>114</v>
      </c>
      <c r="C110" s="19" t="s">
        <v>24</v>
      </c>
      <c r="D110" s="32">
        <v>7</v>
      </c>
      <c r="E110" s="32">
        <v>-10</v>
      </c>
      <c r="F110" s="32">
        <v>-3</v>
      </c>
      <c r="G110" s="32">
        <v>663.9</v>
      </c>
      <c r="H110" s="32">
        <v>10.54375658984787</v>
      </c>
      <c r="I110" s="32">
        <v>-15.062509414068384</v>
      </c>
      <c r="J110" s="33">
        <v>-4.518752824220516</v>
      </c>
    </row>
    <row r="111" spans="2:10" ht="12.75">
      <c r="B111" s="249"/>
      <c r="C111" s="7" t="s">
        <v>25</v>
      </c>
      <c r="D111" s="34">
        <v>-15</v>
      </c>
      <c r="E111" s="34">
        <v>6</v>
      </c>
      <c r="F111" s="34">
        <v>-9</v>
      </c>
      <c r="G111" s="34">
        <v>662.9</v>
      </c>
      <c r="H111" s="34">
        <v>-22.627847337456632</v>
      </c>
      <c r="I111" s="34">
        <v>9.051138934982653</v>
      </c>
      <c r="J111" s="35">
        <v>-13.576708402473978</v>
      </c>
    </row>
    <row r="112" spans="2:10" ht="12.75">
      <c r="B112" s="249"/>
      <c r="C112" s="7" t="s">
        <v>26</v>
      </c>
      <c r="D112" s="34">
        <v>-7</v>
      </c>
      <c r="E112" s="34">
        <v>55</v>
      </c>
      <c r="F112" s="34">
        <v>48</v>
      </c>
      <c r="G112" s="34">
        <v>669.2</v>
      </c>
      <c r="H112" s="34">
        <v>-10.460251046025103</v>
      </c>
      <c r="I112" s="34">
        <v>82.18768679019725</v>
      </c>
      <c r="J112" s="35">
        <v>71.72743574417214</v>
      </c>
    </row>
    <row r="113" spans="2:10" ht="12.75">
      <c r="B113" s="249"/>
      <c r="C113" s="7" t="s">
        <v>864</v>
      </c>
      <c r="D113" s="34">
        <v>0</v>
      </c>
      <c r="E113" s="34">
        <v>84</v>
      </c>
      <c r="F113" s="34">
        <v>84</v>
      </c>
      <c r="G113" s="34">
        <v>741</v>
      </c>
      <c r="H113" s="34">
        <v>0</v>
      </c>
      <c r="I113" s="34">
        <v>113.36032388663968</v>
      </c>
      <c r="J113" s="35">
        <v>113.36032388663968</v>
      </c>
    </row>
    <row r="114" spans="2:10" ht="12.75">
      <c r="B114" s="249"/>
      <c r="C114" s="194" t="s">
        <v>902</v>
      </c>
      <c r="D114" s="204">
        <v>17</v>
      </c>
      <c r="E114" s="204">
        <v>39</v>
      </c>
      <c r="F114" s="204">
        <v>56</v>
      </c>
      <c r="G114" s="204">
        <v>826</v>
      </c>
      <c r="H114" s="205">
        <v>20.581113801452783</v>
      </c>
      <c r="I114" s="205">
        <v>47.21549636803874</v>
      </c>
      <c r="J114" s="206">
        <v>67.79661016949153</v>
      </c>
    </row>
    <row r="115" spans="2:10" ht="13.5" thickBot="1">
      <c r="B115" s="250"/>
      <c r="C115" s="89" t="s">
        <v>906</v>
      </c>
      <c r="D115" s="207">
        <v>-4</v>
      </c>
      <c r="E115" s="207">
        <v>8</v>
      </c>
      <c r="F115" s="207">
        <v>4</v>
      </c>
      <c r="G115" s="208">
        <v>857</v>
      </c>
      <c r="H115" s="209">
        <v>-4.667444574095683</v>
      </c>
      <c r="I115" s="209">
        <v>9.334889148191365</v>
      </c>
      <c r="J115" s="210">
        <v>4.667444574095683</v>
      </c>
    </row>
    <row r="116" spans="2:10" ht="24" customHeight="1" thickBot="1">
      <c r="B116" s="46"/>
      <c r="C116" s="18"/>
      <c r="D116" s="36"/>
      <c r="E116" s="36"/>
      <c r="F116" s="36"/>
      <c r="G116" s="36"/>
      <c r="H116" s="37"/>
      <c r="I116" s="37"/>
      <c r="J116" s="37"/>
    </row>
    <row r="117" spans="2:10" ht="12.75">
      <c r="B117" s="248" t="s">
        <v>107</v>
      </c>
      <c r="C117" s="19" t="s">
        <v>24</v>
      </c>
      <c r="D117" s="32">
        <v>54</v>
      </c>
      <c r="E117" s="32">
        <v>-590</v>
      </c>
      <c r="F117" s="32">
        <v>-536</v>
      </c>
      <c r="G117" s="32">
        <v>101246.4</v>
      </c>
      <c r="H117" s="32">
        <v>0.533352296970559</v>
      </c>
      <c r="I117" s="32">
        <v>-5.827367689122775</v>
      </c>
      <c r="J117" s="33">
        <v>-5.2940153921522155</v>
      </c>
    </row>
    <row r="118" spans="2:10" ht="12.75">
      <c r="B118" s="249"/>
      <c r="C118" s="7" t="s">
        <v>25</v>
      </c>
      <c r="D118" s="34">
        <v>-525</v>
      </c>
      <c r="E118" s="34">
        <v>-924</v>
      </c>
      <c r="F118" s="34">
        <v>-1449</v>
      </c>
      <c r="G118" s="34">
        <v>99933.3</v>
      </c>
      <c r="H118" s="34">
        <v>-5.25350408722618</v>
      </c>
      <c r="I118" s="34">
        <v>-9.246167193518076</v>
      </c>
      <c r="J118" s="35">
        <v>-14.499671280744256</v>
      </c>
    </row>
    <row r="119" spans="2:10" ht="12.75">
      <c r="B119" s="249"/>
      <c r="C119" s="7" t="s">
        <v>26</v>
      </c>
      <c r="D119" s="34">
        <v>-85</v>
      </c>
      <c r="E119" s="34">
        <v>-1147</v>
      </c>
      <c r="F119" s="34">
        <v>-1232</v>
      </c>
      <c r="G119" s="34">
        <v>97958.6</v>
      </c>
      <c r="H119" s="34">
        <v>-0.8677135034596247</v>
      </c>
      <c r="I119" s="34">
        <v>-11.709028099625758</v>
      </c>
      <c r="J119" s="35">
        <v>-12.576741603085384</v>
      </c>
    </row>
    <row r="120" spans="2:10" ht="12.75">
      <c r="B120" s="249"/>
      <c r="C120" s="7" t="s">
        <v>864</v>
      </c>
      <c r="D120" s="34">
        <v>1189</v>
      </c>
      <c r="E120" s="34">
        <v>2726</v>
      </c>
      <c r="F120" s="34">
        <v>3915</v>
      </c>
      <c r="G120" s="34">
        <v>100189.7</v>
      </c>
      <c r="H120" s="34">
        <v>11.86748737644688</v>
      </c>
      <c r="I120" s="34">
        <v>27.20838569234163</v>
      </c>
      <c r="J120" s="35">
        <v>39.0758730687885</v>
      </c>
    </row>
    <row r="121" spans="2:10" ht="12.75">
      <c r="B121" s="249"/>
      <c r="C121" s="194" t="s">
        <v>902</v>
      </c>
      <c r="D121" s="204">
        <v>727</v>
      </c>
      <c r="E121" s="204">
        <v>954</v>
      </c>
      <c r="F121" s="204">
        <v>1681</v>
      </c>
      <c r="G121" s="204">
        <v>102286</v>
      </c>
      <c r="H121" s="205">
        <v>7.107522046027804</v>
      </c>
      <c r="I121" s="205">
        <v>9.326789589973213</v>
      </c>
      <c r="J121" s="206">
        <v>16.434311636001016</v>
      </c>
    </row>
    <row r="122" spans="2:10" ht="13.5" thickBot="1">
      <c r="B122" s="250"/>
      <c r="C122" s="89" t="s">
        <v>906</v>
      </c>
      <c r="D122" s="207">
        <v>636</v>
      </c>
      <c r="E122" s="207">
        <v>878</v>
      </c>
      <c r="F122" s="207">
        <v>1514</v>
      </c>
      <c r="G122" s="208">
        <v>104081</v>
      </c>
      <c r="H122" s="209">
        <v>6.110625378311123</v>
      </c>
      <c r="I122" s="209">
        <v>8.435737550561582</v>
      </c>
      <c r="J122" s="210">
        <v>14.546362928872705</v>
      </c>
    </row>
    <row r="123" spans="2:17" ht="13.5" thickBot="1">
      <c r="B123" s="46"/>
      <c r="C123" s="18"/>
      <c r="D123" s="36"/>
      <c r="E123" s="36"/>
      <c r="F123" s="218"/>
      <c r="G123" s="36"/>
      <c r="H123" s="37"/>
      <c r="I123" s="37"/>
      <c r="J123" s="37"/>
      <c r="O123" s="220"/>
      <c r="Q123" s="220"/>
    </row>
    <row r="124" spans="2:10" ht="12.75">
      <c r="B124" s="248" t="s">
        <v>108</v>
      </c>
      <c r="C124" s="19" t="s">
        <v>24</v>
      </c>
      <c r="D124" s="32">
        <v>-1</v>
      </c>
      <c r="E124" s="32">
        <v>89</v>
      </c>
      <c r="F124" s="32">
        <v>88</v>
      </c>
      <c r="G124" s="32">
        <v>928.2</v>
      </c>
      <c r="H124" s="32">
        <v>-1.077354018530489</v>
      </c>
      <c r="I124" s="32">
        <v>95.88450764921352</v>
      </c>
      <c r="J124" s="33">
        <v>94.80715363068303</v>
      </c>
    </row>
    <row r="125" spans="2:10" ht="12.75">
      <c r="B125" s="249"/>
      <c r="C125" s="7" t="s">
        <v>25</v>
      </c>
      <c r="D125" s="34">
        <v>-4</v>
      </c>
      <c r="E125" s="34">
        <v>96</v>
      </c>
      <c r="F125" s="34">
        <v>92</v>
      </c>
      <c r="G125" s="34">
        <v>1008.6</v>
      </c>
      <c r="H125" s="34">
        <v>-3.9658933174697606</v>
      </c>
      <c r="I125" s="34">
        <v>95.18143961927423</v>
      </c>
      <c r="J125" s="35">
        <v>91.21554630180448</v>
      </c>
    </row>
    <row r="126" spans="2:10" ht="12.75">
      <c r="B126" s="249"/>
      <c r="C126" s="7" t="s">
        <v>26</v>
      </c>
      <c r="D126" s="34">
        <v>2</v>
      </c>
      <c r="E126" s="34">
        <v>104</v>
      </c>
      <c r="F126" s="34">
        <v>106</v>
      </c>
      <c r="G126" s="34">
        <v>1123.8</v>
      </c>
      <c r="H126" s="34">
        <v>1.7796760989499911</v>
      </c>
      <c r="I126" s="34">
        <v>92.54315714539955</v>
      </c>
      <c r="J126" s="35">
        <v>94.32283324434954</v>
      </c>
    </row>
    <row r="127" spans="2:10" ht="12.75">
      <c r="B127" s="249"/>
      <c r="C127" s="7" t="s">
        <v>864</v>
      </c>
      <c r="D127" s="34">
        <v>34</v>
      </c>
      <c r="E127" s="34">
        <v>155</v>
      </c>
      <c r="F127" s="34">
        <v>189</v>
      </c>
      <c r="G127" s="34">
        <v>1262.3</v>
      </c>
      <c r="H127" s="34">
        <v>26.93495999366236</v>
      </c>
      <c r="I127" s="34">
        <v>122.79172938287255</v>
      </c>
      <c r="J127" s="35">
        <v>149.72668937653492</v>
      </c>
    </row>
    <row r="128" spans="2:10" ht="12.75">
      <c r="B128" s="249"/>
      <c r="C128" s="194" t="s">
        <v>902</v>
      </c>
      <c r="D128" s="204">
        <v>30</v>
      </c>
      <c r="E128" s="204">
        <v>127</v>
      </c>
      <c r="F128" s="204">
        <v>157</v>
      </c>
      <c r="G128" s="204">
        <v>1448</v>
      </c>
      <c r="H128" s="205">
        <v>20.718232044198896</v>
      </c>
      <c r="I128" s="205">
        <v>87.70718232044199</v>
      </c>
      <c r="J128" s="206">
        <v>108.42541436464089</v>
      </c>
    </row>
    <row r="129" spans="2:10" ht="13.5" thickBot="1">
      <c r="B129" s="250"/>
      <c r="C129" s="89" t="s">
        <v>906</v>
      </c>
      <c r="D129" s="207">
        <v>23</v>
      </c>
      <c r="E129" s="207">
        <v>99</v>
      </c>
      <c r="F129" s="207">
        <v>122</v>
      </c>
      <c r="G129" s="208">
        <v>1555</v>
      </c>
      <c r="H129" s="209">
        <v>14.790996784565916</v>
      </c>
      <c r="I129" s="209">
        <v>63.665594855305464</v>
      </c>
      <c r="J129" s="210">
        <v>78.45659163987138</v>
      </c>
    </row>
    <row r="130" spans="2:10" ht="13.5" thickBot="1">
      <c r="B130" s="46"/>
      <c r="C130" s="18"/>
      <c r="D130" s="36"/>
      <c r="E130" s="36"/>
      <c r="F130" s="36"/>
      <c r="G130" s="38"/>
      <c r="H130" s="37"/>
      <c r="I130" s="37"/>
      <c r="J130" s="37"/>
    </row>
    <row r="131" spans="2:10" ht="12.75">
      <c r="B131" s="248" t="s">
        <v>96</v>
      </c>
      <c r="C131" s="19" t="s">
        <v>24</v>
      </c>
      <c r="D131" s="32">
        <v>-4</v>
      </c>
      <c r="E131" s="32">
        <v>13</v>
      </c>
      <c r="F131" s="32">
        <v>9</v>
      </c>
      <c r="G131" s="32">
        <v>555.625</v>
      </c>
      <c r="H131" s="32">
        <v>-7.199100112485939</v>
      </c>
      <c r="I131" s="32">
        <v>23.3970753655793</v>
      </c>
      <c r="J131" s="33">
        <v>16.19797525309336</v>
      </c>
    </row>
    <row r="132" spans="2:10" ht="12.75">
      <c r="B132" s="249"/>
      <c r="C132" s="7" t="s">
        <v>25</v>
      </c>
      <c r="D132" s="34">
        <v>3</v>
      </c>
      <c r="E132" s="34">
        <v>29</v>
      </c>
      <c r="F132" s="34">
        <v>32</v>
      </c>
      <c r="G132" s="34">
        <v>571</v>
      </c>
      <c r="H132" s="34">
        <v>5.253940455341506</v>
      </c>
      <c r="I132" s="34">
        <v>50.78809106830123</v>
      </c>
      <c r="J132" s="35">
        <v>56.042031523642734</v>
      </c>
    </row>
    <row r="133" spans="2:10" ht="12.75">
      <c r="B133" s="249"/>
      <c r="C133" s="7" t="s">
        <v>26</v>
      </c>
      <c r="D133" s="34">
        <v>11</v>
      </c>
      <c r="E133" s="34">
        <v>102</v>
      </c>
      <c r="F133" s="34">
        <v>113</v>
      </c>
      <c r="G133" s="34">
        <v>699.3</v>
      </c>
      <c r="H133" s="34">
        <v>15.730015730015731</v>
      </c>
      <c r="I133" s="34">
        <v>145.86014586014588</v>
      </c>
      <c r="J133" s="35">
        <v>161.59016159016159</v>
      </c>
    </row>
    <row r="134" spans="2:10" ht="12.75">
      <c r="B134" s="249"/>
      <c r="C134" s="7" t="s">
        <v>864</v>
      </c>
      <c r="D134" s="34">
        <v>8</v>
      </c>
      <c r="E134" s="34">
        <v>52</v>
      </c>
      <c r="F134" s="34">
        <v>60</v>
      </c>
      <c r="G134" s="34">
        <v>794.2</v>
      </c>
      <c r="H134" s="34">
        <v>10.07302946361118</v>
      </c>
      <c r="I134" s="34">
        <v>65.47469151347266</v>
      </c>
      <c r="J134" s="35">
        <v>75.54772097708386</v>
      </c>
    </row>
    <row r="135" spans="2:10" ht="12.75">
      <c r="B135" s="249"/>
      <c r="C135" s="194" t="s">
        <v>902</v>
      </c>
      <c r="D135" s="204">
        <v>18</v>
      </c>
      <c r="E135" s="204">
        <v>67</v>
      </c>
      <c r="F135" s="204">
        <v>85</v>
      </c>
      <c r="G135" s="204">
        <v>819</v>
      </c>
      <c r="H135" s="205">
        <v>21.978021978021978</v>
      </c>
      <c r="I135" s="205">
        <v>81.8070818070818</v>
      </c>
      <c r="J135" s="206">
        <v>103.78510378510379</v>
      </c>
    </row>
    <row r="136" spans="2:10" ht="13.5" thickBot="1">
      <c r="B136" s="250"/>
      <c r="C136" s="89" t="s">
        <v>906</v>
      </c>
      <c r="D136" s="207">
        <v>-3</v>
      </c>
      <c r="E136" s="207">
        <v>17</v>
      </c>
      <c r="F136" s="207">
        <v>14</v>
      </c>
      <c r="G136" s="208">
        <v>861</v>
      </c>
      <c r="H136" s="209">
        <v>-3.484320557491289</v>
      </c>
      <c r="I136" s="209">
        <v>19.744483159117305</v>
      </c>
      <c r="J136" s="210">
        <v>16.260162601626018</v>
      </c>
    </row>
    <row r="137" spans="2:10" ht="13.5" thickBot="1">
      <c r="B137" s="46"/>
      <c r="C137" s="18"/>
      <c r="D137" s="36"/>
      <c r="E137" s="36"/>
      <c r="F137" s="36"/>
      <c r="G137" s="38"/>
      <c r="H137" s="37"/>
      <c r="I137" s="37"/>
      <c r="J137" s="37"/>
    </row>
    <row r="138" spans="2:10" ht="12.75">
      <c r="B138" s="248" t="s">
        <v>0</v>
      </c>
      <c r="C138" s="19" t="s">
        <v>24</v>
      </c>
      <c r="D138" s="32">
        <v>-20</v>
      </c>
      <c r="E138" s="32">
        <v>2</v>
      </c>
      <c r="F138" s="32">
        <v>-18</v>
      </c>
      <c r="G138" s="32">
        <v>406.2</v>
      </c>
      <c r="H138" s="32">
        <v>-49.23682914820286</v>
      </c>
      <c r="I138" s="32">
        <v>4.923682914820286</v>
      </c>
      <c r="J138" s="33">
        <v>-44.313146233382575</v>
      </c>
    </row>
    <row r="139" spans="2:10" ht="12.75">
      <c r="B139" s="249"/>
      <c r="C139" s="7" t="s">
        <v>25</v>
      </c>
      <c r="D139" s="34">
        <v>-24</v>
      </c>
      <c r="E139" s="34">
        <v>72</v>
      </c>
      <c r="F139" s="34">
        <v>48</v>
      </c>
      <c r="G139" s="34">
        <v>442.2</v>
      </c>
      <c r="H139" s="34">
        <v>-54.274084124830395</v>
      </c>
      <c r="I139" s="34">
        <v>162.8222523744912</v>
      </c>
      <c r="J139" s="35">
        <v>108.54816824966079</v>
      </c>
    </row>
    <row r="140" spans="2:10" ht="12.75">
      <c r="B140" s="249"/>
      <c r="C140" s="7" t="s">
        <v>26</v>
      </c>
      <c r="D140" s="34">
        <v>-3</v>
      </c>
      <c r="E140" s="34">
        <v>112</v>
      </c>
      <c r="F140" s="34">
        <v>109</v>
      </c>
      <c r="G140" s="34">
        <v>493.3</v>
      </c>
      <c r="H140" s="34">
        <v>-6.081491992702209</v>
      </c>
      <c r="I140" s="34">
        <v>227.04236772754916</v>
      </c>
      <c r="J140" s="35">
        <v>220.96087573484692</v>
      </c>
    </row>
    <row r="141" spans="2:10" ht="12.75">
      <c r="B141" s="249"/>
      <c r="C141" s="7" t="s">
        <v>864</v>
      </c>
      <c r="D141" s="34">
        <v>8</v>
      </c>
      <c r="E141" s="34">
        <v>89</v>
      </c>
      <c r="F141" s="34">
        <v>97</v>
      </c>
      <c r="G141" s="34">
        <v>601.5</v>
      </c>
      <c r="H141" s="34">
        <v>13.300083125519535</v>
      </c>
      <c r="I141" s="34">
        <v>147.96342477140482</v>
      </c>
      <c r="J141" s="35">
        <v>161.26350789692438</v>
      </c>
    </row>
    <row r="142" spans="2:10" ht="12.75">
      <c r="B142" s="249"/>
      <c r="C142" s="194" t="s">
        <v>902</v>
      </c>
      <c r="D142" s="204">
        <v>6</v>
      </c>
      <c r="E142" s="204">
        <v>80</v>
      </c>
      <c r="F142" s="204">
        <v>86</v>
      </c>
      <c r="G142" s="204">
        <v>711</v>
      </c>
      <c r="H142" s="205">
        <v>8.438818565400844</v>
      </c>
      <c r="I142" s="205">
        <v>112.51758087201125</v>
      </c>
      <c r="J142" s="206">
        <v>120.9563994374121</v>
      </c>
    </row>
    <row r="143" spans="2:10" ht="13.5" thickBot="1">
      <c r="B143" s="250"/>
      <c r="C143" s="89" t="s">
        <v>906</v>
      </c>
      <c r="D143" s="207">
        <v>-2</v>
      </c>
      <c r="E143" s="207">
        <v>29</v>
      </c>
      <c r="F143" s="207">
        <v>27</v>
      </c>
      <c r="G143" s="208">
        <v>756</v>
      </c>
      <c r="H143" s="209">
        <v>-2.6455026455026456</v>
      </c>
      <c r="I143" s="209">
        <v>38.35978835978836</v>
      </c>
      <c r="J143" s="210">
        <v>35.714285714285715</v>
      </c>
    </row>
    <row r="144" spans="2:10" ht="13.5" thickBot="1">
      <c r="B144" s="46"/>
      <c r="C144" s="18"/>
      <c r="D144" s="36"/>
      <c r="E144" s="36"/>
      <c r="F144" s="36"/>
      <c r="G144" s="38"/>
      <c r="H144" s="37"/>
      <c r="I144" s="37"/>
      <c r="J144" s="37"/>
    </row>
    <row r="145" spans="2:12" ht="12.75">
      <c r="B145" s="248" t="s">
        <v>113</v>
      </c>
      <c r="C145" s="19" t="s">
        <v>24</v>
      </c>
      <c r="D145" s="32">
        <v>18</v>
      </c>
      <c r="E145" s="32">
        <v>50</v>
      </c>
      <c r="F145" s="32">
        <v>68</v>
      </c>
      <c r="G145" s="32">
        <v>939.6</v>
      </c>
      <c r="H145" s="32">
        <v>19.157088122605362</v>
      </c>
      <c r="I145" s="32">
        <v>53.21413367390379</v>
      </c>
      <c r="J145" s="33">
        <v>72.37122179650915</v>
      </c>
      <c r="K145" s="114"/>
      <c r="L145" s="115"/>
    </row>
    <row r="146" spans="2:12" ht="12.75">
      <c r="B146" s="249"/>
      <c r="C146" s="7" t="s">
        <v>25</v>
      </c>
      <c r="D146" s="34">
        <v>-21</v>
      </c>
      <c r="E146" s="34">
        <v>24</v>
      </c>
      <c r="F146" s="34">
        <v>3</v>
      </c>
      <c r="G146" s="34">
        <v>974.5</v>
      </c>
      <c r="H146" s="34">
        <v>-21.549512570549002</v>
      </c>
      <c r="I146" s="34">
        <v>24.628014366341713</v>
      </c>
      <c r="J146" s="35">
        <v>3.078501795792714</v>
      </c>
      <c r="K146" s="4"/>
      <c r="L146" s="116"/>
    </row>
    <row r="147" spans="2:12" ht="12.75">
      <c r="B147" s="249"/>
      <c r="C147" s="7" t="s">
        <v>26</v>
      </c>
      <c r="D147" s="34">
        <v>12</v>
      </c>
      <c r="E147" s="34">
        <v>23</v>
      </c>
      <c r="F147" s="34">
        <v>35</v>
      </c>
      <c r="G147" s="34">
        <v>994.9</v>
      </c>
      <c r="H147" s="34">
        <v>12.061513719971858</v>
      </c>
      <c r="I147" s="34">
        <v>23.117901296612725</v>
      </c>
      <c r="J147" s="35">
        <v>35.17941501658458</v>
      </c>
      <c r="K147" s="4"/>
      <c r="L147" s="116"/>
    </row>
    <row r="148" spans="2:12" ht="12.75">
      <c r="B148" s="249"/>
      <c r="C148" s="7" t="s">
        <v>864</v>
      </c>
      <c r="D148" s="34">
        <v>11</v>
      </c>
      <c r="E148" s="34">
        <v>58</v>
      </c>
      <c r="F148" s="34">
        <v>69</v>
      </c>
      <c r="G148" s="34">
        <v>1061.3</v>
      </c>
      <c r="H148" s="34">
        <v>10.364647130877227</v>
      </c>
      <c r="I148" s="34">
        <v>54.64995759917083</v>
      </c>
      <c r="J148" s="35">
        <v>65.01460473004805</v>
      </c>
      <c r="K148" s="4"/>
      <c r="L148" s="116"/>
    </row>
    <row r="149" spans="2:12" ht="12.75">
      <c r="B149" s="249"/>
      <c r="C149" s="194" t="s">
        <v>902</v>
      </c>
      <c r="D149" s="204">
        <v>-15</v>
      </c>
      <c r="E149" s="204">
        <v>49</v>
      </c>
      <c r="F149" s="204">
        <v>34</v>
      </c>
      <c r="G149" s="204">
        <v>1073</v>
      </c>
      <c r="H149" s="205">
        <v>-13.979496738117428</v>
      </c>
      <c r="I149" s="205">
        <v>45.666356011183595</v>
      </c>
      <c r="J149" s="206">
        <v>31.68685927306617</v>
      </c>
      <c r="K149" s="4"/>
      <c r="L149" s="116"/>
    </row>
    <row r="150" spans="2:12" ht="13.5" thickBot="1">
      <c r="B150" s="250"/>
      <c r="C150" s="89" t="s">
        <v>906</v>
      </c>
      <c r="D150" s="207">
        <v>8</v>
      </c>
      <c r="E150" s="207">
        <v>27</v>
      </c>
      <c r="F150" s="207">
        <v>35</v>
      </c>
      <c r="G150" s="208">
        <v>1121</v>
      </c>
      <c r="H150" s="209">
        <v>7.136485280999108</v>
      </c>
      <c r="I150" s="209">
        <v>24.08563782337199</v>
      </c>
      <c r="J150" s="210">
        <v>31.222123104371097</v>
      </c>
      <c r="K150" s="113"/>
      <c r="L150" s="117"/>
    </row>
    <row r="151" spans="2:10" ht="13.5" thickBot="1">
      <c r="B151" s="46"/>
      <c r="C151" s="18"/>
      <c r="D151" s="36"/>
      <c r="E151" s="36"/>
      <c r="F151" s="36"/>
      <c r="G151" s="38"/>
      <c r="H151" s="37"/>
      <c r="I151" s="37"/>
      <c r="J151" s="37"/>
    </row>
    <row r="152" spans="2:12" ht="12.75">
      <c r="B152" s="248" t="s">
        <v>104</v>
      </c>
      <c r="C152" s="19" t="s">
        <v>24</v>
      </c>
      <c r="D152" s="32">
        <v>-15</v>
      </c>
      <c r="E152" s="32">
        <v>16</v>
      </c>
      <c r="F152" s="32">
        <v>1</v>
      </c>
      <c r="G152" s="32">
        <v>255.3</v>
      </c>
      <c r="H152" s="32">
        <v>-58.75440658049354</v>
      </c>
      <c r="I152" s="32">
        <v>62.6713670191931</v>
      </c>
      <c r="J152" s="33">
        <v>3.9169604386995687</v>
      </c>
      <c r="K152" s="114"/>
      <c r="L152" s="115"/>
    </row>
    <row r="153" spans="2:12" ht="12.75">
      <c r="B153" s="249"/>
      <c r="C153" s="7" t="s">
        <v>25</v>
      </c>
      <c r="D153" s="34">
        <v>-7</v>
      </c>
      <c r="E153" s="34">
        <v>26</v>
      </c>
      <c r="F153" s="34">
        <v>19</v>
      </c>
      <c r="G153" s="34">
        <v>263.1</v>
      </c>
      <c r="H153" s="34">
        <v>-26.605853287723296</v>
      </c>
      <c r="I153" s="34">
        <v>98.82174078297224</v>
      </c>
      <c r="J153" s="35">
        <v>72.21588749524895</v>
      </c>
      <c r="K153" s="4"/>
      <c r="L153" s="116"/>
    </row>
    <row r="154" spans="2:12" ht="12.75">
      <c r="B154" s="249"/>
      <c r="C154" s="7" t="s">
        <v>26</v>
      </c>
      <c r="D154" s="34">
        <v>-9</v>
      </c>
      <c r="E154" s="34">
        <v>9</v>
      </c>
      <c r="F154" s="34">
        <v>0</v>
      </c>
      <c r="G154" s="34">
        <v>269.2</v>
      </c>
      <c r="H154" s="34">
        <v>-33.43239227340268</v>
      </c>
      <c r="I154" s="34">
        <v>33.43239227340268</v>
      </c>
      <c r="J154" s="35">
        <v>0</v>
      </c>
      <c r="K154" s="4"/>
      <c r="L154" s="116"/>
    </row>
    <row r="155" spans="2:12" ht="12.75">
      <c r="B155" s="249"/>
      <c r="C155" s="7" t="s">
        <v>864</v>
      </c>
      <c r="D155" s="34">
        <v>1</v>
      </c>
      <c r="E155" s="34">
        <v>47</v>
      </c>
      <c r="F155" s="34">
        <v>48</v>
      </c>
      <c r="G155" s="34">
        <v>280.8</v>
      </c>
      <c r="H155" s="34">
        <v>3.561253561253561</v>
      </c>
      <c r="I155" s="34">
        <v>167.37891737891738</v>
      </c>
      <c r="J155" s="35">
        <v>170.94017094017093</v>
      </c>
      <c r="K155" s="4"/>
      <c r="L155" s="116"/>
    </row>
    <row r="156" spans="2:12" ht="12.75">
      <c r="B156" s="249"/>
      <c r="C156" s="194" t="s">
        <v>902</v>
      </c>
      <c r="D156" s="204">
        <v>9</v>
      </c>
      <c r="E156" s="204">
        <v>20</v>
      </c>
      <c r="F156" s="204">
        <v>29</v>
      </c>
      <c r="G156" s="204">
        <v>332</v>
      </c>
      <c r="H156" s="205">
        <v>27.10843373493976</v>
      </c>
      <c r="I156" s="205">
        <v>60.24096385542169</v>
      </c>
      <c r="J156" s="206">
        <v>87.34939759036145</v>
      </c>
      <c r="K156" s="4"/>
      <c r="L156" s="116"/>
    </row>
    <row r="157" spans="2:12" ht="13.5" thickBot="1">
      <c r="B157" s="250"/>
      <c r="C157" s="89" t="s">
        <v>906</v>
      </c>
      <c r="D157" s="207">
        <v>-3</v>
      </c>
      <c r="E157" s="207">
        <v>49</v>
      </c>
      <c r="F157" s="207">
        <v>46</v>
      </c>
      <c r="G157" s="208">
        <v>375</v>
      </c>
      <c r="H157" s="209">
        <v>-8</v>
      </c>
      <c r="I157" s="209">
        <v>130.66666666666666</v>
      </c>
      <c r="J157" s="210">
        <v>122.66666666666667</v>
      </c>
      <c r="K157" s="113"/>
      <c r="L157" s="117"/>
    </row>
    <row r="158" spans="2:10" ht="13.5" thickBot="1">
      <c r="B158" s="46"/>
      <c r="C158" s="18"/>
      <c r="D158" s="36"/>
      <c r="E158" s="36"/>
      <c r="F158" s="36"/>
      <c r="G158" s="38"/>
      <c r="H158" s="37"/>
      <c r="I158" s="37"/>
      <c r="J158" s="37"/>
    </row>
    <row r="159" spans="2:10" ht="12.75">
      <c r="B159" s="248" t="s">
        <v>115</v>
      </c>
      <c r="C159" s="19" t="s">
        <v>24</v>
      </c>
      <c r="D159" s="32">
        <v>-14</v>
      </c>
      <c r="E159" s="32">
        <v>13</v>
      </c>
      <c r="F159" s="32">
        <v>-1</v>
      </c>
      <c r="G159" s="32">
        <v>700.7</v>
      </c>
      <c r="H159" s="32">
        <v>-19.98001998001998</v>
      </c>
      <c r="I159" s="32">
        <v>18.552875695732837</v>
      </c>
      <c r="J159" s="33">
        <v>-1.4271442842871414</v>
      </c>
    </row>
    <row r="160" spans="2:10" ht="12.75">
      <c r="B160" s="249"/>
      <c r="C160" s="7" t="s">
        <v>25</v>
      </c>
      <c r="D160" s="34">
        <v>-19</v>
      </c>
      <c r="E160" s="34">
        <v>16</v>
      </c>
      <c r="F160" s="34">
        <v>-3</v>
      </c>
      <c r="G160" s="34">
        <v>719.5</v>
      </c>
      <c r="H160" s="34">
        <v>-26.40722724113968</v>
      </c>
      <c r="I160" s="34">
        <v>22.237665045170257</v>
      </c>
      <c r="J160" s="35">
        <v>-4.169562195969423</v>
      </c>
    </row>
    <row r="161" spans="2:10" ht="12.75">
      <c r="B161" s="249"/>
      <c r="C161" s="7" t="s">
        <v>26</v>
      </c>
      <c r="D161" s="34">
        <v>-17</v>
      </c>
      <c r="E161" s="34">
        <v>47</v>
      </c>
      <c r="F161" s="34">
        <v>30</v>
      </c>
      <c r="G161" s="34">
        <v>728.6</v>
      </c>
      <c r="H161" s="34">
        <v>-23.33241833653582</v>
      </c>
      <c r="I161" s="34">
        <v>64.50727422454021</v>
      </c>
      <c r="J161" s="35">
        <v>41.17485588800439</v>
      </c>
    </row>
    <row r="162" spans="2:10" ht="12.75">
      <c r="B162" s="249"/>
      <c r="C162" s="7" t="s">
        <v>864</v>
      </c>
      <c r="D162" s="34">
        <v>-5</v>
      </c>
      <c r="E162" s="34">
        <v>21</v>
      </c>
      <c r="F162" s="34">
        <v>16</v>
      </c>
      <c r="G162" s="34">
        <v>749.2</v>
      </c>
      <c r="H162" s="34">
        <v>-6.673785371062466</v>
      </c>
      <c r="I162" s="34">
        <v>28.029898558462357</v>
      </c>
      <c r="J162" s="35">
        <v>21.35611318739989</v>
      </c>
    </row>
    <row r="163" spans="2:10" ht="12.75">
      <c r="B163" s="249"/>
      <c r="C163" s="194" t="s">
        <v>902</v>
      </c>
      <c r="D163" s="204">
        <v>-6</v>
      </c>
      <c r="E163" s="204">
        <v>-1</v>
      </c>
      <c r="F163" s="204">
        <v>-7</v>
      </c>
      <c r="G163" s="204">
        <v>771</v>
      </c>
      <c r="H163" s="205">
        <v>-7.782101167315175</v>
      </c>
      <c r="I163" s="205">
        <v>-1.297016861219196</v>
      </c>
      <c r="J163" s="206">
        <v>-9.07911802853437</v>
      </c>
    </row>
    <row r="164" spans="2:10" ht="13.5" thickBot="1">
      <c r="B164" s="250"/>
      <c r="C164" s="89" t="s">
        <v>906</v>
      </c>
      <c r="D164" s="207">
        <v>1</v>
      </c>
      <c r="E164" s="207">
        <v>29</v>
      </c>
      <c r="F164" s="207">
        <v>30</v>
      </c>
      <c r="G164" s="208">
        <v>769</v>
      </c>
      <c r="H164" s="209">
        <v>1.3003901170351104</v>
      </c>
      <c r="I164" s="209">
        <v>37.711313394018205</v>
      </c>
      <c r="J164" s="210">
        <v>39.01170351105332</v>
      </c>
    </row>
    <row r="165" spans="2:10" ht="36" customHeight="1" thickBot="1">
      <c r="B165" s="46"/>
      <c r="C165" s="18"/>
      <c r="D165" s="36"/>
      <c r="E165" s="36"/>
      <c r="F165" s="36"/>
      <c r="G165" s="38"/>
      <c r="H165" s="37"/>
      <c r="I165" s="37"/>
      <c r="J165" s="37"/>
    </row>
    <row r="166" spans="2:10" ht="12.75">
      <c r="B166" s="248" t="s">
        <v>103</v>
      </c>
      <c r="C166" s="19" t="s">
        <v>24</v>
      </c>
      <c r="D166" s="32">
        <v>-13</v>
      </c>
      <c r="E166" s="32">
        <v>91</v>
      </c>
      <c r="F166" s="32">
        <v>78</v>
      </c>
      <c r="G166" s="32">
        <v>1644.4</v>
      </c>
      <c r="H166" s="32">
        <v>-7.905619070785696</v>
      </c>
      <c r="I166" s="32">
        <v>55.33933349549987</v>
      </c>
      <c r="J166" s="33">
        <v>47.43371442471418</v>
      </c>
    </row>
    <row r="167" spans="2:10" ht="12.75">
      <c r="B167" s="249"/>
      <c r="C167" s="7" t="s">
        <v>25</v>
      </c>
      <c r="D167" s="34">
        <v>-11</v>
      </c>
      <c r="E167" s="34">
        <v>149</v>
      </c>
      <c r="F167" s="34">
        <v>138</v>
      </c>
      <c r="G167" s="34">
        <v>1741.8</v>
      </c>
      <c r="H167" s="34">
        <v>-6.315306005281893</v>
      </c>
      <c r="I167" s="34">
        <v>85.54369043518199</v>
      </c>
      <c r="J167" s="35">
        <v>79.2283844299001</v>
      </c>
    </row>
    <row r="168" spans="2:10" ht="12.75">
      <c r="B168" s="249"/>
      <c r="C168" s="7" t="s">
        <v>26</v>
      </c>
      <c r="D168" s="34">
        <v>3</v>
      </c>
      <c r="E168" s="34">
        <v>192</v>
      </c>
      <c r="F168" s="34">
        <v>195</v>
      </c>
      <c r="G168" s="34">
        <v>1860.7</v>
      </c>
      <c r="H168" s="34">
        <v>1.6122964475734938</v>
      </c>
      <c r="I168" s="34">
        <v>103.1869726447036</v>
      </c>
      <c r="J168" s="35">
        <v>104.7992690922771</v>
      </c>
    </row>
    <row r="169" spans="2:10" ht="12.75">
      <c r="B169" s="249"/>
      <c r="C169" s="7" t="s">
        <v>864</v>
      </c>
      <c r="D169" s="34">
        <v>47</v>
      </c>
      <c r="E169" s="34">
        <v>120</v>
      </c>
      <c r="F169" s="34">
        <v>167</v>
      </c>
      <c r="G169" s="34">
        <v>2041.1</v>
      </c>
      <c r="H169" s="34">
        <v>23.02679927490079</v>
      </c>
      <c r="I169" s="34">
        <v>58.79182793591691</v>
      </c>
      <c r="J169" s="35">
        <v>81.8186272108177</v>
      </c>
    </row>
    <row r="170" spans="2:10" ht="12.75">
      <c r="B170" s="249"/>
      <c r="C170" s="194" t="s">
        <v>902</v>
      </c>
      <c r="D170" s="204">
        <v>40</v>
      </c>
      <c r="E170" s="204">
        <v>183</v>
      </c>
      <c r="F170" s="204">
        <v>223</v>
      </c>
      <c r="G170" s="204">
        <v>2240</v>
      </c>
      <c r="H170" s="205">
        <v>17.857142857142858</v>
      </c>
      <c r="I170" s="205">
        <v>81.69642857142857</v>
      </c>
      <c r="J170" s="206">
        <v>99.55357142857143</v>
      </c>
    </row>
    <row r="171" spans="2:10" ht="13.5" thickBot="1">
      <c r="B171" s="250"/>
      <c r="C171" s="89" t="s">
        <v>906</v>
      </c>
      <c r="D171" s="207">
        <v>41</v>
      </c>
      <c r="E171" s="207">
        <v>-3</v>
      </c>
      <c r="F171" s="207">
        <v>38</v>
      </c>
      <c r="G171" s="208">
        <v>2362</v>
      </c>
      <c r="H171" s="209">
        <v>17.358171041490262</v>
      </c>
      <c r="I171" s="209">
        <v>-1.2701100762066047</v>
      </c>
      <c r="J171" s="210">
        <v>16.088060965283656</v>
      </c>
    </row>
    <row r="172" spans="2:10" ht="13.5" thickBot="1">
      <c r="B172" s="46"/>
      <c r="C172" s="18"/>
      <c r="D172" s="36"/>
      <c r="E172" s="36"/>
      <c r="F172" s="36"/>
      <c r="G172" s="38"/>
      <c r="H172" s="37"/>
      <c r="I172" s="37"/>
      <c r="J172" s="37"/>
    </row>
    <row r="173" spans="2:10" ht="12.75">
      <c r="B173" s="248" t="s">
        <v>110</v>
      </c>
      <c r="C173" s="19" t="s">
        <v>24</v>
      </c>
      <c r="D173" s="32">
        <v>-27</v>
      </c>
      <c r="E173" s="32">
        <v>-1</v>
      </c>
      <c r="F173" s="32">
        <v>-28</v>
      </c>
      <c r="G173" s="32">
        <v>739.6</v>
      </c>
      <c r="H173" s="32">
        <v>-36.50621957815035</v>
      </c>
      <c r="I173" s="32">
        <v>-1.3520822065981613</v>
      </c>
      <c r="J173" s="33">
        <v>-37.85830178474851</v>
      </c>
    </row>
    <row r="174" spans="2:10" ht="12.75">
      <c r="B174" s="249"/>
      <c r="C174" s="7" t="s">
        <v>25</v>
      </c>
      <c r="D174" s="34">
        <v>-11</v>
      </c>
      <c r="E174" s="34">
        <v>95</v>
      </c>
      <c r="F174" s="34">
        <v>84</v>
      </c>
      <c r="G174" s="34">
        <v>726.2</v>
      </c>
      <c r="H174" s="34">
        <v>-15.147342329936656</v>
      </c>
      <c r="I174" s="34">
        <v>130.81795648581658</v>
      </c>
      <c r="J174" s="35">
        <v>115.67061415587992</v>
      </c>
    </row>
    <row r="175" spans="2:10" ht="12.75">
      <c r="B175" s="249"/>
      <c r="C175" s="7" t="s">
        <v>26</v>
      </c>
      <c r="D175" s="34">
        <v>-17</v>
      </c>
      <c r="E175" s="34">
        <v>71</v>
      </c>
      <c r="F175" s="34">
        <v>54</v>
      </c>
      <c r="G175" s="34">
        <v>819.6</v>
      </c>
      <c r="H175" s="34">
        <v>-20.741825280624695</v>
      </c>
      <c r="I175" s="34">
        <v>86.62762323084432</v>
      </c>
      <c r="J175" s="35">
        <v>65.88579795021963</v>
      </c>
    </row>
    <row r="176" spans="2:10" ht="12.75">
      <c r="B176" s="249"/>
      <c r="C176" s="7" t="s">
        <v>864</v>
      </c>
      <c r="D176" s="34">
        <v>-3</v>
      </c>
      <c r="E176" s="34">
        <v>85</v>
      </c>
      <c r="F176" s="34">
        <v>82</v>
      </c>
      <c r="G176" s="34">
        <v>898</v>
      </c>
      <c r="H176" s="34">
        <v>-3.34075723830735</v>
      </c>
      <c r="I176" s="34">
        <v>94.65478841870824</v>
      </c>
      <c r="J176" s="35">
        <v>91.31403118040089</v>
      </c>
    </row>
    <row r="177" spans="2:10" ht="12.75">
      <c r="B177" s="249"/>
      <c r="C177" s="195" t="s">
        <v>902</v>
      </c>
      <c r="D177" s="211">
        <v>-25</v>
      </c>
      <c r="E177" s="211">
        <v>33</v>
      </c>
      <c r="F177" s="211">
        <v>8</v>
      </c>
      <c r="G177" s="204">
        <v>938</v>
      </c>
      <c r="H177" s="205">
        <v>-26.652452025586353</v>
      </c>
      <c r="I177" s="205">
        <v>35.18123667377399</v>
      </c>
      <c r="J177" s="206">
        <v>8.528784648187633</v>
      </c>
    </row>
    <row r="178" spans="2:10" ht="13.5" thickBot="1">
      <c r="B178" s="250"/>
      <c r="C178" s="89" t="s">
        <v>906</v>
      </c>
      <c r="D178" s="207">
        <v>-14</v>
      </c>
      <c r="E178" s="207">
        <v>33</v>
      </c>
      <c r="F178" s="207">
        <v>19</v>
      </c>
      <c r="G178" s="208">
        <v>950</v>
      </c>
      <c r="H178" s="209">
        <v>-14.736842105263158</v>
      </c>
      <c r="I178" s="209">
        <v>34.73684210526316</v>
      </c>
      <c r="J178" s="210">
        <v>20</v>
      </c>
    </row>
    <row r="179" spans="2:10" ht="13.5" thickBot="1">
      <c r="B179" s="46"/>
      <c r="C179" s="18"/>
      <c r="D179" s="36"/>
      <c r="E179" s="36"/>
      <c r="F179" s="36"/>
      <c r="G179" s="38"/>
      <c r="H179" s="37"/>
      <c r="I179" s="37"/>
      <c r="J179" s="37"/>
    </row>
    <row r="180" spans="2:10" ht="12.75">
      <c r="B180" s="248" t="s">
        <v>109</v>
      </c>
      <c r="C180" s="19" t="s">
        <v>24</v>
      </c>
      <c r="D180" s="32">
        <v>3</v>
      </c>
      <c r="E180" s="32">
        <v>7</v>
      </c>
      <c r="F180" s="32">
        <v>10</v>
      </c>
      <c r="G180" s="32">
        <v>316.6</v>
      </c>
      <c r="H180" s="32">
        <v>9.475679090334806</v>
      </c>
      <c r="I180" s="32">
        <v>22.10991787744788</v>
      </c>
      <c r="J180" s="33">
        <v>31.58559696778269</v>
      </c>
    </row>
    <row r="181" spans="2:10" ht="12.75">
      <c r="B181" s="249"/>
      <c r="C181" s="7" t="s">
        <v>25</v>
      </c>
      <c r="D181" s="34">
        <v>2</v>
      </c>
      <c r="E181" s="34">
        <v>24</v>
      </c>
      <c r="F181" s="34">
        <v>26</v>
      </c>
      <c r="G181" s="34">
        <v>326</v>
      </c>
      <c r="H181" s="34">
        <v>6.134969325153374</v>
      </c>
      <c r="I181" s="34">
        <v>73.61963190184049</v>
      </c>
      <c r="J181" s="35">
        <v>79.75460122699386</v>
      </c>
    </row>
    <row r="182" spans="2:10" ht="12.75">
      <c r="B182" s="249"/>
      <c r="C182" s="7" t="s">
        <v>26</v>
      </c>
      <c r="D182" s="34">
        <v>10</v>
      </c>
      <c r="E182" s="34">
        <v>157</v>
      </c>
      <c r="F182" s="34">
        <v>167</v>
      </c>
      <c r="G182" s="34">
        <v>412.1</v>
      </c>
      <c r="H182" s="34">
        <v>24.265954865323952</v>
      </c>
      <c r="I182" s="34">
        <v>380.975491385586</v>
      </c>
      <c r="J182" s="35">
        <v>405.24144625091</v>
      </c>
    </row>
    <row r="183" spans="2:10" ht="12.75">
      <c r="B183" s="249"/>
      <c r="C183" s="7" t="s">
        <v>864</v>
      </c>
      <c r="D183" s="34">
        <v>36</v>
      </c>
      <c r="E183" s="34">
        <v>231</v>
      </c>
      <c r="F183" s="34">
        <v>267</v>
      </c>
      <c r="G183" s="34">
        <v>642.9</v>
      </c>
      <c r="H183" s="34">
        <v>55.99626691553897</v>
      </c>
      <c r="I183" s="34">
        <v>359.3093793747084</v>
      </c>
      <c r="J183" s="35">
        <v>415.30564629024735</v>
      </c>
    </row>
    <row r="184" spans="2:10" ht="12.75">
      <c r="B184" s="249"/>
      <c r="C184" s="194" t="s">
        <v>902</v>
      </c>
      <c r="D184" s="204">
        <v>54</v>
      </c>
      <c r="E184" s="204">
        <v>250</v>
      </c>
      <c r="F184" s="204">
        <v>304</v>
      </c>
      <c r="G184" s="204">
        <v>982</v>
      </c>
      <c r="H184" s="205">
        <v>54.989816700611</v>
      </c>
      <c r="I184" s="205">
        <v>254.5824847250509</v>
      </c>
      <c r="J184" s="206">
        <v>309.5723014256619</v>
      </c>
    </row>
    <row r="185" spans="2:10" ht="13.5" thickBot="1">
      <c r="B185" s="250"/>
      <c r="C185" s="89" t="s">
        <v>906</v>
      </c>
      <c r="D185" s="207">
        <v>34</v>
      </c>
      <c r="E185" s="207">
        <v>159</v>
      </c>
      <c r="F185" s="207">
        <v>193</v>
      </c>
      <c r="G185" s="208">
        <v>1199</v>
      </c>
      <c r="H185" s="209">
        <v>28.35696413678065</v>
      </c>
      <c r="I185" s="209">
        <v>132.61050875729774</v>
      </c>
      <c r="J185" s="210">
        <v>160.9674728940784</v>
      </c>
    </row>
    <row r="186" spans="2:10" ht="13.5" thickBot="1">
      <c r="B186" s="46"/>
      <c r="C186" s="18"/>
      <c r="D186" s="36"/>
      <c r="E186" s="36"/>
      <c r="F186" s="36"/>
      <c r="G186" s="38"/>
      <c r="H186" s="37"/>
      <c r="I186" s="37"/>
      <c r="J186" s="37"/>
    </row>
    <row r="187" spans="2:10" ht="12.75">
      <c r="B187" s="248" t="s">
        <v>102</v>
      </c>
      <c r="C187" s="19" t="s">
        <v>24</v>
      </c>
      <c r="D187" s="32">
        <v>-9</v>
      </c>
      <c r="E187" s="32">
        <v>25</v>
      </c>
      <c r="F187" s="32">
        <v>16</v>
      </c>
      <c r="G187" s="32">
        <v>503.2</v>
      </c>
      <c r="H187" s="32">
        <v>-17.885532591414943</v>
      </c>
      <c r="I187" s="32">
        <v>49.68203497615262</v>
      </c>
      <c r="J187" s="33">
        <v>31.796502384737675</v>
      </c>
    </row>
    <row r="188" spans="2:10" ht="12.75">
      <c r="B188" s="249"/>
      <c r="C188" s="7" t="s">
        <v>25</v>
      </c>
      <c r="D188" s="34">
        <v>-11</v>
      </c>
      <c r="E188" s="34">
        <v>-9</v>
      </c>
      <c r="F188" s="34">
        <v>-20</v>
      </c>
      <c r="G188" s="34">
        <v>510.8</v>
      </c>
      <c r="H188" s="34">
        <v>-21.53484729835552</v>
      </c>
      <c r="I188" s="34">
        <v>-17.619420516836335</v>
      </c>
      <c r="J188" s="35">
        <v>-39.15426781519186</v>
      </c>
    </row>
    <row r="189" spans="2:10" ht="12.75">
      <c r="B189" s="249"/>
      <c r="C189" s="7" t="s">
        <v>26</v>
      </c>
      <c r="D189" s="34">
        <v>-15</v>
      </c>
      <c r="E189" s="34">
        <v>43</v>
      </c>
      <c r="F189" s="34">
        <v>28</v>
      </c>
      <c r="G189" s="34">
        <v>517.6</v>
      </c>
      <c r="H189" s="34">
        <v>-28.979907264296752</v>
      </c>
      <c r="I189" s="34">
        <v>83.0757341576507</v>
      </c>
      <c r="J189" s="35">
        <v>54.09582689335394</v>
      </c>
    </row>
    <row r="190" spans="2:10" ht="12.75">
      <c r="B190" s="249"/>
      <c r="C190" s="7" t="s">
        <v>864</v>
      </c>
      <c r="D190" s="34">
        <v>-21</v>
      </c>
      <c r="E190" s="34">
        <v>28</v>
      </c>
      <c r="F190" s="34">
        <v>7</v>
      </c>
      <c r="G190" s="34">
        <v>527.3</v>
      </c>
      <c r="H190" s="34">
        <v>-39.8255262658828</v>
      </c>
      <c r="I190" s="34">
        <v>53.10070168784373</v>
      </c>
      <c r="J190" s="35">
        <v>13.275175421960933</v>
      </c>
    </row>
    <row r="191" spans="2:10" ht="12.75">
      <c r="B191" s="249"/>
      <c r="C191" s="194" t="s">
        <v>902</v>
      </c>
      <c r="D191" s="204">
        <v>-14</v>
      </c>
      <c r="E191" s="204">
        <v>41</v>
      </c>
      <c r="F191" s="204">
        <v>27</v>
      </c>
      <c r="G191" s="204">
        <v>541</v>
      </c>
      <c r="H191" s="205">
        <v>-25.87800369685767</v>
      </c>
      <c r="I191" s="205">
        <v>75.78558225508318</v>
      </c>
      <c r="J191" s="206">
        <v>49.90757855822551</v>
      </c>
    </row>
    <row r="192" spans="2:10" ht="13.5" thickBot="1">
      <c r="B192" s="250"/>
      <c r="C192" s="89" t="s">
        <v>906</v>
      </c>
      <c r="D192" s="207">
        <v>-7</v>
      </c>
      <c r="E192" s="207">
        <v>15</v>
      </c>
      <c r="F192" s="207">
        <v>8</v>
      </c>
      <c r="G192" s="208">
        <v>555</v>
      </c>
      <c r="H192" s="209">
        <v>-12.612612612612613</v>
      </c>
      <c r="I192" s="209">
        <v>27.027027027027028</v>
      </c>
      <c r="J192" s="210">
        <v>14.414414414414415</v>
      </c>
    </row>
    <row r="193" spans="2:10" ht="13.5" thickBot="1">
      <c r="B193" s="46"/>
      <c r="C193" s="18"/>
      <c r="D193" s="36"/>
      <c r="E193" s="36"/>
      <c r="F193" s="36"/>
      <c r="G193" s="38"/>
      <c r="H193" s="37"/>
      <c r="I193" s="37"/>
      <c r="J193" s="37"/>
    </row>
    <row r="194" spans="2:10" ht="12.75">
      <c r="B194" s="248" t="s">
        <v>116</v>
      </c>
      <c r="C194" s="19" t="s">
        <v>24</v>
      </c>
      <c r="D194" s="32">
        <v>10</v>
      </c>
      <c r="E194" s="32">
        <v>7</v>
      </c>
      <c r="F194" s="32">
        <v>17</v>
      </c>
      <c r="G194" s="32">
        <v>239.9</v>
      </c>
      <c r="H194" s="32">
        <v>41.68403501458941</v>
      </c>
      <c r="I194" s="32">
        <v>29.178824510212586</v>
      </c>
      <c r="J194" s="33">
        <v>70.86285952480199</v>
      </c>
    </row>
    <row r="195" spans="2:10" ht="12.75">
      <c r="B195" s="249"/>
      <c r="C195" s="7" t="s">
        <v>25</v>
      </c>
      <c r="D195" s="34">
        <v>-2</v>
      </c>
      <c r="E195" s="34">
        <v>6</v>
      </c>
      <c r="F195" s="34">
        <v>4</v>
      </c>
      <c r="G195" s="34">
        <v>245.6</v>
      </c>
      <c r="H195" s="34">
        <v>-8.143322475570033</v>
      </c>
      <c r="I195" s="34">
        <v>24.4299674267101</v>
      </c>
      <c r="J195" s="35">
        <v>16.286644951140065</v>
      </c>
    </row>
    <row r="196" spans="2:10" ht="12.75">
      <c r="B196" s="249"/>
      <c r="C196" s="7" t="s">
        <v>26</v>
      </c>
      <c r="D196" s="34">
        <v>-5</v>
      </c>
      <c r="E196" s="34">
        <v>24</v>
      </c>
      <c r="F196" s="34">
        <v>19</v>
      </c>
      <c r="G196" s="34">
        <v>254.5</v>
      </c>
      <c r="H196" s="34">
        <v>-19.646365422396855</v>
      </c>
      <c r="I196" s="34">
        <v>94.30255402750491</v>
      </c>
      <c r="J196" s="35">
        <v>74.65618860510806</v>
      </c>
    </row>
    <row r="197" spans="2:10" ht="12.75">
      <c r="B197" s="249"/>
      <c r="C197" s="7" t="s">
        <v>864</v>
      </c>
      <c r="D197" s="34">
        <v>6</v>
      </c>
      <c r="E197" s="34">
        <v>55</v>
      </c>
      <c r="F197" s="34">
        <v>61</v>
      </c>
      <c r="G197" s="34">
        <v>295.3</v>
      </c>
      <c r="H197" s="34">
        <v>20.31832035218422</v>
      </c>
      <c r="I197" s="34">
        <v>186.251269895022</v>
      </c>
      <c r="J197" s="35">
        <v>206.56959024720624</v>
      </c>
    </row>
    <row r="198" spans="2:10" ht="12.75">
      <c r="B198" s="249"/>
      <c r="C198" s="194" t="s">
        <v>902</v>
      </c>
      <c r="D198" s="204">
        <v>-2</v>
      </c>
      <c r="E198" s="204">
        <v>-23</v>
      </c>
      <c r="F198" s="204">
        <v>-25</v>
      </c>
      <c r="G198" s="204">
        <v>292</v>
      </c>
      <c r="H198" s="205">
        <v>-6.8493150684931505</v>
      </c>
      <c r="I198" s="205">
        <v>-78.76712328767124</v>
      </c>
      <c r="J198" s="206">
        <v>-85.61643835616438</v>
      </c>
    </row>
    <row r="199" spans="2:10" ht="13.5" thickBot="1">
      <c r="B199" s="255"/>
      <c r="C199" s="89" t="s">
        <v>906</v>
      </c>
      <c r="D199" s="207">
        <v>-3</v>
      </c>
      <c r="E199" s="207">
        <v>-15</v>
      </c>
      <c r="F199" s="207">
        <v>-18</v>
      </c>
      <c r="G199" s="208">
        <v>274</v>
      </c>
      <c r="H199" s="209">
        <v>-10.94890510948905</v>
      </c>
      <c r="I199" s="209">
        <v>-54.74452554744526</v>
      </c>
      <c r="J199" s="210">
        <v>-65.69343065693431</v>
      </c>
    </row>
    <row r="200" ht="12.75">
      <c r="Q200">
        <f>'E.6_Tab.1'!U30+F200</f>
        <v>322</v>
      </c>
    </row>
    <row r="201" ht="12.75">
      <c r="B201" s="13" t="s">
        <v>4</v>
      </c>
    </row>
    <row r="202" ht="12.75">
      <c r="B202" s="13" t="s">
        <v>5</v>
      </c>
    </row>
    <row r="203" ht="12.75">
      <c r="B203" s="13" t="s">
        <v>27</v>
      </c>
    </row>
    <row r="204" ht="12.75">
      <c r="B204" s="13" t="s">
        <v>28</v>
      </c>
    </row>
    <row r="205" ht="12.75">
      <c r="B205" s="13" t="s">
        <v>29</v>
      </c>
    </row>
    <row r="206" ht="12.75">
      <c r="B206" s="13" t="s">
        <v>8</v>
      </c>
    </row>
    <row r="207" spans="2:12" ht="23.25" customHeight="1">
      <c r="B207" s="254" t="s">
        <v>866</v>
      </c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</row>
    <row r="208" spans="2:12" ht="12.75">
      <c r="B208" s="47"/>
      <c r="C208" s="48"/>
      <c r="D208" s="41"/>
      <c r="E208" s="41"/>
      <c r="F208" s="41"/>
      <c r="G208" s="41"/>
      <c r="H208" s="48"/>
      <c r="I208" s="48"/>
      <c r="J208" s="48"/>
      <c r="K208" s="41"/>
      <c r="L208" s="41"/>
    </row>
    <row r="209" spans="2:12" ht="12.75">
      <c r="B209" s="47"/>
      <c r="C209" s="48"/>
      <c r="D209" s="41"/>
      <c r="E209" s="41"/>
      <c r="F209" s="41"/>
      <c r="G209" s="41"/>
      <c r="H209" s="48"/>
      <c r="I209" s="48"/>
      <c r="J209" s="48"/>
      <c r="K209" s="41"/>
      <c r="L209" s="41"/>
    </row>
    <row r="210" spans="2:12" ht="12.75">
      <c r="B210" s="47"/>
      <c r="C210" s="48"/>
      <c r="D210" s="41"/>
      <c r="E210" s="41"/>
      <c r="F210" s="41"/>
      <c r="G210" s="41"/>
      <c r="H210" s="48"/>
      <c r="I210" s="48"/>
      <c r="J210" s="48"/>
      <c r="K210" s="41"/>
      <c r="L210" s="41"/>
    </row>
  </sheetData>
  <sheetProtection/>
  <mergeCells count="30">
    <mergeCell ref="B40:B45"/>
    <mergeCell ref="B47:B52"/>
    <mergeCell ref="B54:B59"/>
    <mergeCell ref="B61:B66"/>
    <mergeCell ref="B68:B73"/>
    <mergeCell ref="B159:B164"/>
    <mergeCell ref="B96:B101"/>
    <mergeCell ref="B103:B108"/>
    <mergeCell ref="B110:B115"/>
    <mergeCell ref="B117:B122"/>
    <mergeCell ref="B82:B87"/>
    <mergeCell ref="B207:L207"/>
    <mergeCell ref="B187:B192"/>
    <mergeCell ref="B194:B199"/>
    <mergeCell ref="B145:B150"/>
    <mergeCell ref="B152:B157"/>
    <mergeCell ref="B166:B171"/>
    <mergeCell ref="B173:B178"/>
    <mergeCell ref="B180:B185"/>
    <mergeCell ref="B124:B129"/>
    <mergeCell ref="B33:B38"/>
    <mergeCell ref="B89:B94"/>
    <mergeCell ref="B1:J1"/>
    <mergeCell ref="B131:B136"/>
    <mergeCell ref="B138:B143"/>
    <mergeCell ref="B5:B10"/>
    <mergeCell ref="B12:B17"/>
    <mergeCell ref="B19:B24"/>
    <mergeCell ref="B26:B31"/>
    <mergeCell ref="B75:B8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&amp;CTABULKOVÉ PŘÍLOHY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view="pageLayout" zoomScale="115" zoomScalePageLayoutView="115" workbookViewId="0" topLeftCell="A1">
      <selection activeCell="D33" sqref="D33"/>
    </sheetView>
  </sheetViews>
  <sheetFormatPr defaultColWidth="9.00390625" defaultRowHeight="12.75"/>
  <cols>
    <col min="1" max="1" width="19.00390625" style="13" customWidth="1"/>
    <col min="2" max="2" width="23.7109375" style="13" customWidth="1"/>
    <col min="3" max="3" width="12.7109375" style="13" customWidth="1"/>
    <col min="4" max="4" width="7.421875" style="13" bestFit="1" customWidth="1"/>
    <col min="5" max="5" width="13.421875" style="13" customWidth="1"/>
    <col min="6" max="6" width="10.140625" style="13" bestFit="1" customWidth="1"/>
    <col min="7" max="7" width="10.57421875" style="13" customWidth="1"/>
    <col min="8" max="8" width="11.7109375" style="13" bestFit="1" customWidth="1"/>
    <col min="9" max="9" width="9.7109375" style="13" customWidth="1"/>
    <col min="10" max="10" width="12.00390625" style="13" customWidth="1"/>
    <col min="11" max="11" width="8.57421875" style="13" customWidth="1"/>
    <col min="12" max="12" width="8.28125" style="13" customWidth="1"/>
    <col min="13" max="13" width="7.8515625" style="13" customWidth="1"/>
    <col min="14" max="16384" width="9.00390625" style="13" customWidth="1"/>
  </cols>
  <sheetData>
    <row r="1" spans="1:12" s="12" customFormat="1" ht="15.75" thickBot="1">
      <c r="A1" s="256" t="s">
        <v>11</v>
      </c>
      <c r="B1" s="256"/>
      <c r="C1" s="256"/>
      <c r="D1" s="256"/>
      <c r="E1" s="256"/>
      <c r="F1" s="256"/>
      <c r="G1" s="256"/>
      <c r="H1" s="256"/>
      <c r="I1" s="256"/>
      <c r="J1" s="256"/>
      <c r="K1" s="13"/>
      <c r="L1" s="13"/>
    </row>
    <row r="2" spans="1:10" ht="65.25">
      <c r="A2" s="95" t="s">
        <v>1</v>
      </c>
      <c r="B2" s="96" t="s">
        <v>2</v>
      </c>
      <c r="C2" s="96" t="s">
        <v>908</v>
      </c>
      <c r="D2" s="96" t="s">
        <v>907</v>
      </c>
      <c r="E2" s="96" t="s">
        <v>896</v>
      </c>
      <c r="F2" s="96" t="s">
        <v>897</v>
      </c>
      <c r="G2" s="96" t="s">
        <v>898</v>
      </c>
      <c r="H2" s="96" t="s">
        <v>899</v>
      </c>
      <c r="I2" s="96" t="s">
        <v>900</v>
      </c>
      <c r="J2" s="97" t="s">
        <v>901</v>
      </c>
    </row>
    <row r="3" spans="1:10" ht="12.75">
      <c r="A3" s="98">
        <v>563901</v>
      </c>
      <c r="B3" s="99" t="s">
        <v>106</v>
      </c>
      <c r="C3" s="99">
        <v>1091</v>
      </c>
      <c r="D3" s="99">
        <v>969</v>
      </c>
      <c r="E3" s="100">
        <v>26.39</v>
      </c>
      <c r="F3" s="212" t="s">
        <v>909</v>
      </c>
      <c r="G3" s="101">
        <f>D3/E3</f>
        <v>36.71845395983327</v>
      </c>
      <c r="H3" s="101">
        <f>D3/F3</f>
        <v>769.047619047619</v>
      </c>
      <c r="I3" s="101">
        <f>C3/E3</f>
        <v>41.341417203486166</v>
      </c>
      <c r="J3" s="102">
        <f>C3/F3</f>
        <v>865.8730158730159</v>
      </c>
    </row>
    <row r="4" spans="1:10" ht="12.75">
      <c r="A4" s="103">
        <v>563919</v>
      </c>
      <c r="B4" s="88" t="s">
        <v>118</v>
      </c>
      <c r="C4" s="88">
        <v>830</v>
      </c>
      <c r="D4" s="88">
        <v>1043</v>
      </c>
      <c r="E4" s="104">
        <v>25.73</v>
      </c>
      <c r="F4" s="213" t="s">
        <v>910</v>
      </c>
      <c r="G4" s="105">
        <f aca="true" t="shared" si="0" ref="G4:G30">D4/E4</f>
        <v>40.53633890400311</v>
      </c>
      <c r="H4" s="105">
        <f aca="true" t="shared" si="1" ref="H4:H30">D4/F4</f>
        <v>1097.8947368421052</v>
      </c>
      <c r="I4" s="105">
        <f aca="true" t="shared" si="2" ref="I4:I30">C4/E4</f>
        <v>32.25806451612903</v>
      </c>
      <c r="J4" s="106">
        <f aca="true" t="shared" si="3" ref="J4:J30">C4/F4</f>
        <v>873.6842105263158</v>
      </c>
    </row>
    <row r="5" spans="1:10" ht="12.75">
      <c r="A5" s="98">
        <v>563943</v>
      </c>
      <c r="B5" s="99" t="s">
        <v>98</v>
      </c>
      <c r="C5" s="99">
        <v>161</v>
      </c>
      <c r="D5" s="99">
        <v>120</v>
      </c>
      <c r="E5" s="100">
        <v>6.02</v>
      </c>
      <c r="F5" s="212" t="s">
        <v>911</v>
      </c>
      <c r="G5" s="101">
        <f t="shared" si="0"/>
        <v>19.93355481727575</v>
      </c>
      <c r="H5" s="101">
        <f t="shared" si="1"/>
        <v>500</v>
      </c>
      <c r="I5" s="101">
        <f t="shared" si="2"/>
        <v>26.74418604651163</v>
      </c>
      <c r="J5" s="102">
        <f t="shared" si="3"/>
        <v>670.8333333333334</v>
      </c>
    </row>
    <row r="6" spans="1:10" ht="12.75">
      <c r="A6" s="103">
        <v>563960</v>
      </c>
      <c r="B6" s="88" t="s">
        <v>94</v>
      </c>
      <c r="C6" s="88">
        <v>3252</v>
      </c>
      <c r="D6" s="88">
        <v>2821</v>
      </c>
      <c r="E6" s="104">
        <v>22.57</v>
      </c>
      <c r="F6" s="213" t="s">
        <v>912</v>
      </c>
      <c r="G6" s="105">
        <f t="shared" si="0"/>
        <v>124.98892334957908</v>
      </c>
      <c r="H6" s="105">
        <f t="shared" si="1"/>
        <v>1156.1475409836066</v>
      </c>
      <c r="I6" s="105">
        <f t="shared" si="2"/>
        <v>144.0850686752326</v>
      </c>
      <c r="J6" s="106">
        <f t="shared" si="3"/>
        <v>1332.7868852459017</v>
      </c>
    </row>
    <row r="7" spans="1:10" ht="12.75">
      <c r="A7" s="98">
        <v>530468</v>
      </c>
      <c r="B7" s="99" t="s">
        <v>99</v>
      </c>
      <c r="C7" s="99">
        <v>761</v>
      </c>
      <c r="D7" s="99">
        <v>912</v>
      </c>
      <c r="E7" s="100">
        <v>4.43</v>
      </c>
      <c r="F7" s="212" t="s">
        <v>913</v>
      </c>
      <c r="G7" s="101">
        <f t="shared" si="0"/>
        <v>205.86907449209934</v>
      </c>
      <c r="H7" s="101">
        <f t="shared" si="1"/>
        <v>1381.8181818181818</v>
      </c>
      <c r="I7" s="101">
        <f t="shared" si="2"/>
        <v>171.78329571106096</v>
      </c>
      <c r="J7" s="102">
        <f t="shared" si="3"/>
        <v>1153.030303030303</v>
      </c>
    </row>
    <row r="8" spans="1:10" ht="12.75">
      <c r="A8" s="103">
        <v>564052</v>
      </c>
      <c r="B8" s="88" t="s">
        <v>100</v>
      </c>
      <c r="C8" s="88">
        <v>397</v>
      </c>
      <c r="D8" s="88">
        <v>232</v>
      </c>
      <c r="E8" s="104">
        <v>8.26</v>
      </c>
      <c r="F8" s="213" t="s">
        <v>914</v>
      </c>
      <c r="G8" s="105">
        <f t="shared" si="0"/>
        <v>28.08716707021792</v>
      </c>
      <c r="H8" s="105">
        <f t="shared" si="1"/>
        <v>429.6296296296296</v>
      </c>
      <c r="I8" s="105">
        <f t="shared" si="2"/>
        <v>48.062953995157386</v>
      </c>
      <c r="J8" s="106">
        <f t="shared" si="3"/>
        <v>735.1851851851851</v>
      </c>
    </row>
    <row r="9" spans="1:10" ht="12.75">
      <c r="A9" s="98">
        <v>564061</v>
      </c>
      <c r="B9" s="99" t="s">
        <v>93</v>
      </c>
      <c r="C9" s="99">
        <v>2758</v>
      </c>
      <c r="D9" s="99">
        <v>2960</v>
      </c>
      <c r="E9" s="100">
        <v>13.49</v>
      </c>
      <c r="F9" s="212" t="s">
        <v>915</v>
      </c>
      <c r="G9" s="101">
        <f t="shared" si="0"/>
        <v>219.42179392142327</v>
      </c>
      <c r="H9" s="101">
        <f t="shared" si="1"/>
        <v>2930.6930693069307</v>
      </c>
      <c r="I9" s="101">
        <f t="shared" si="2"/>
        <v>204.4477390659748</v>
      </c>
      <c r="J9" s="102">
        <f t="shared" si="3"/>
        <v>2730.6930693069307</v>
      </c>
    </row>
    <row r="10" spans="1:10" ht="12.75">
      <c r="A10" s="103">
        <v>564095</v>
      </c>
      <c r="B10" s="88" t="s">
        <v>97</v>
      </c>
      <c r="C10" s="88">
        <v>7567</v>
      </c>
      <c r="D10" s="88">
        <v>7735</v>
      </c>
      <c r="E10" s="104">
        <v>48.54</v>
      </c>
      <c r="F10" s="213" t="s">
        <v>916</v>
      </c>
      <c r="G10" s="105">
        <f t="shared" si="0"/>
        <v>159.35311083642358</v>
      </c>
      <c r="H10" s="105">
        <f t="shared" si="1"/>
        <v>1525.6410256410256</v>
      </c>
      <c r="I10" s="105">
        <f t="shared" si="2"/>
        <v>155.89204779563246</v>
      </c>
      <c r="J10" s="106">
        <f t="shared" si="3"/>
        <v>1492.5049309664694</v>
      </c>
    </row>
    <row r="11" spans="1:10" ht="12.75">
      <c r="A11" s="98">
        <v>564109</v>
      </c>
      <c r="B11" s="99" t="s">
        <v>111</v>
      </c>
      <c r="C11" s="99">
        <v>993</v>
      </c>
      <c r="D11" s="99">
        <v>1020</v>
      </c>
      <c r="E11" s="100">
        <v>9.04</v>
      </c>
      <c r="F11" s="212" t="s">
        <v>917</v>
      </c>
      <c r="G11" s="101">
        <f t="shared" si="0"/>
        <v>112.83185840707965</v>
      </c>
      <c r="H11" s="101">
        <f t="shared" si="1"/>
        <v>1096.774193548387</v>
      </c>
      <c r="I11" s="101">
        <f t="shared" si="2"/>
        <v>109.84513274336284</v>
      </c>
      <c r="J11" s="102">
        <f t="shared" si="3"/>
        <v>1067.741935483871</v>
      </c>
    </row>
    <row r="12" spans="1:10" ht="12.75">
      <c r="A12" s="103">
        <v>564117</v>
      </c>
      <c r="B12" s="88" t="s">
        <v>101</v>
      </c>
      <c r="C12" s="88">
        <v>6263</v>
      </c>
      <c r="D12" s="88">
        <v>6298</v>
      </c>
      <c r="E12" s="104">
        <v>27.46</v>
      </c>
      <c r="F12" s="213" t="s">
        <v>918</v>
      </c>
      <c r="G12" s="105">
        <f t="shared" si="0"/>
        <v>229.35178441369263</v>
      </c>
      <c r="H12" s="105">
        <f t="shared" si="1"/>
        <v>1657.3684210526317</v>
      </c>
      <c r="I12" s="105">
        <f t="shared" si="2"/>
        <v>228.07720320466132</v>
      </c>
      <c r="J12" s="106">
        <f t="shared" si="3"/>
        <v>1648.157894736842</v>
      </c>
    </row>
    <row r="13" spans="1:10" ht="12.75">
      <c r="A13" s="98">
        <v>561631</v>
      </c>
      <c r="B13" s="99" t="s">
        <v>117</v>
      </c>
      <c r="C13" s="99">
        <v>3976</v>
      </c>
      <c r="D13" s="99">
        <v>3667</v>
      </c>
      <c r="E13" s="100">
        <v>57.88</v>
      </c>
      <c r="F13" s="212" t="s">
        <v>919</v>
      </c>
      <c r="G13" s="101">
        <f t="shared" si="0"/>
        <v>63.35521769177608</v>
      </c>
      <c r="H13" s="101">
        <f t="shared" si="1"/>
        <v>1111.2121212121212</v>
      </c>
      <c r="I13" s="101">
        <f t="shared" si="2"/>
        <v>68.69384934346924</v>
      </c>
      <c r="J13" s="102">
        <f t="shared" si="3"/>
        <v>1204.848484848485</v>
      </c>
    </row>
    <row r="14" spans="1:10" ht="12.75">
      <c r="A14" s="103">
        <v>561657</v>
      </c>
      <c r="B14" s="88" t="s">
        <v>119</v>
      </c>
      <c r="C14" s="88">
        <v>130</v>
      </c>
      <c r="D14" s="88">
        <v>94</v>
      </c>
      <c r="E14" s="104">
        <v>6.35</v>
      </c>
      <c r="F14" s="213" t="s">
        <v>920</v>
      </c>
      <c r="G14" s="105">
        <f t="shared" si="0"/>
        <v>14.803149606299213</v>
      </c>
      <c r="H14" s="105">
        <f t="shared" si="1"/>
        <v>470</v>
      </c>
      <c r="I14" s="105">
        <f t="shared" si="2"/>
        <v>20.472440944881892</v>
      </c>
      <c r="J14" s="106">
        <f t="shared" si="3"/>
        <v>650</v>
      </c>
    </row>
    <row r="15" spans="1:10" ht="12.75">
      <c r="A15" s="98">
        <v>546658</v>
      </c>
      <c r="B15" s="99" t="s">
        <v>105</v>
      </c>
      <c r="C15" s="99">
        <v>421</v>
      </c>
      <c r="D15" s="99">
        <v>157</v>
      </c>
      <c r="E15" s="100">
        <v>4.56</v>
      </c>
      <c r="F15" s="212" t="s">
        <v>921</v>
      </c>
      <c r="G15" s="101">
        <f t="shared" si="0"/>
        <v>34.429824561403514</v>
      </c>
      <c r="H15" s="101">
        <f t="shared" si="1"/>
        <v>581.4814814814814</v>
      </c>
      <c r="I15" s="101">
        <f t="shared" si="2"/>
        <v>92.32456140350878</v>
      </c>
      <c r="J15" s="102">
        <f t="shared" si="3"/>
        <v>1559.2592592592591</v>
      </c>
    </row>
    <row r="16" spans="1:10" ht="12.75">
      <c r="A16" s="103">
        <v>530484</v>
      </c>
      <c r="B16" s="88" t="s">
        <v>95</v>
      </c>
      <c r="C16" s="88">
        <v>407</v>
      </c>
      <c r="D16" s="88">
        <v>545</v>
      </c>
      <c r="E16" s="104">
        <v>4.38</v>
      </c>
      <c r="F16" s="213" t="s">
        <v>922</v>
      </c>
      <c r="G16" s="105">
        <f t="shared" si="0"/>
        <v>124.42922374429224</v>
      </c>
      <c r="H16" s="105">
        <f t="shared" si="1"/>
        <v>838.4615384615385</v>
      </c>
      <c r="I16" s="105">
        <f t="shared" si="2"/>
        <v>92.92237442922375</v>
      </c>
      <c r="J16" s="106">
        <f t="shared" si="3"/>
        <v>626.1538461538462</v>
      </c>
    </row>
    <row r="17" spans="1:10" ht="12.75">
      <c r="A17" s="98">
        <v>564176</v>
      </c>
      <c r="B17" s="99" t="s">
        <v>112</v>
      </c>
      <c r="C17" s="99">
        <v>970</v>
      </c>
      <c r="D17" s="99">
        <v>382</v>
      </c>
      <c r="E17" s="100">
        <v>17.33</v>
      </c>
      <c r="F17" s="212" t="s">
        <v>923</v>
      </c>
      <c r="G17" s="101">
        <f t="shared" si="0"/>
        <v>22.042700519330644</v>
      </c>
      <c r="H17" s="101">
        <f t="shared" si="1"/>
        <v>434.09090909090907</v>
      </c>
      <c r="I17" s="101">
        <f t="shared" si="2"/>
        <v>55.97230236583959</v>
      </c>
      <c r="J17" s="102">
        <f t="shared" si="3"/>
        <v>1102.2727272727273</v>
      </c>
    </row>
    <row r="18" spans="1:10" ht="12.75">
      <c r="A18" s="103">
        <v>564184</v>
      </c>
      <c r="B18" s="88" t="s">
        <v>114</v>
      </c>
      <c r="C18" s="88">
        <v>925</v>
      </c>
      <c r="D18" s="88">
        <v>860</v>
      </c>
      <c r="E18" s="104">
        <v>28.57</v>
      </c>
      <c r="F18" s="213" t="s">
        <v>924</v>
      </c>
      <c r="G18" s="105">
        <f t="shared" si="0"/>
        <v>30.101505075253762</v>
      </c>
      <c r="H18" s="105">
        <f t="shared" si="1"/>
        <v>459.89304812834223</v>
      </c>
      <c r="I18" s="105">
        <f t="shared" si="2"/>
        <v>32.376618830941545</v>
      </c>
      <c r="J18" s="106">
        <f t="shared" si="3"/>
        <v>494.6524064171123</v>
      </c>
    </row>
    <row r="19" spans="1:10" ht="12.75">
      <c r="A19" s="98">
        <v>563889</v>
      </c>
      <c r="B19" s="99" t="s">
        <v>107</v>
      </c>
      <c r="C19" s="99">
        <v>117346</v>
      </c>
      <c r="D19" s="99">
        <v>104802</v>
      </c>
      <c r="E19" s="100">
        <v>106.09</v>
      </c>
      <c r="F19" s="212" t="s">
        <v>925</v>
      </c>
      <c r="G19" s="101">
        <f t="shared" si="0"/>
        <v>987.8593646903572</v>
      </c>
      <c r="H19" s="101">
        <f t="shared" si="1"/>
        <v>2787.287234042553</v>
      </c>
      <c r="I19" s="101">
        <f t="shared" si="2"/>
        <v>1106.0985955320953</v>
      </c>
      <c r="J19" s="102">
        <f t="shared" si="3"/>
        <v>3120.904255319149</v>
      </c>
    </row>
    <row r="20" spans="1:10" ht="12.75">
      <c r="A20" s="103">
        <v>564231</v>
      </c>
      <c r="B20" s="88" t="s">
        <v>108</v>
      </c>
      <c r="C20" s="88">
        <v>1368</v>
      </c>
      <c r="D20" s="88">
        <v>1630</v>
      </c>
      <c r="E20" s="104">
        <v>25.44</v>
      </c>
      <c r="F20" s="213" t="s">
        <v>926</v>
      </c>
      <c r="G20" s="105">
        <f t="shared" si="0"/>
        <v>64.07232704402516</v>
      </c>
      <c r="H20" s="105">
        <f t="shared" si="1"/>
        <v>1031.6455696202531</v>
      </c>
      <c r="I20" s="105">
        <f t="shared" si="2"/>
        <v>53.77358490566037</v>
      </c>
      <c r="J20" s="106">
        <f t="shared" si="3"/>
        <v>865.8227848101266</v>
      </c>
    </row>
    <row r="21" spans="1:10" ht="12.75">
      <c r="A21" s="98">
        <v>546593</v>
      </c>
      <c r="B21" s="99" t="s">
        <v>96</v>
      </c>
      <c r="C21" s="99">
        <v>799</v>
      </c>
      <c r="D21" s="99">
        <v>873</v>
      </c>
      <c r="E21" s="100">
        <v>12.34</v>
      </c>
      <c r="F21" s="212" t="s">
        <v>927</v>
      </c>
      <c r="G21" s="101">
        <f t="shared" si="0"/>
        <v>70.7455429497569</v>
      </c>
      <c r="H21" s="101">
        <f t="shared" si="1"/>
        <v>1505.1724137931035</v>
      </c>
      <c r="I21" s="101">
        <f t="shared" si="2"/>
        <v>64.74878444084278</v>
      </c>
      <c r="J21" s="102">
        <f t="shared" si="3"/>
        <v>1377.5862068965519</v>
      </c>
    </row>
    <row r="22" spans="1:10" ht="12.75">
      <c r="A22" s="103">
        <v>564281</v>
      </c>
      <c r="B22" s="88" t="s">
        <v>0</v>
      </c>
      <c r="C22" s="88">
        <v>1055</v>
      </c>
      <c r="D22" s="88">
        <v>767</v>
      </c>
      <c r="E22" s="104">
        <v>16.25</v>
      </c>
      <c r="F22" s="213" t="s">
        <v>910</v>
      </c>
      <c r="G22" s="105">
        <f t="shared" si="0"/>
        <v>47.2</v>
      </c>
      <c r="H22" s="105">
        <f t="shared" si="1"/>
        <v>807.3684210526316</v>
      </c>
      <c r="I22" s="105">
        <f t="shared" si="2"/>
        <v>64.92307692307692</v>
      </c>
      <c r="J22" s="106">
        <f t="shared" si="3"/>
        <v>1110.5263157894738</v>
      </c>
    </row>
    <row r="23" spans="1:10" ht="12.75">
      <c r="A23" s="98">
        <v>564290</v>
      </c>
      <c r="B23" s="99" t="s">
        <v>113</v>
      </c>
      <c r="C23" s="99">
        <v>1531</v>
      </c>
      <c r="D23" s="99">
        <v>1135</v>
      </c>
      <c r="E23" s="100">
        <v>28.06</v>
      </c>
      <c r="F23" s="212" t="s">
        <v>928</v>
      </c>
      <c r="G23" s="101">
        <f t="shared" si="0"/>
        <v>40.44903777619387</v>
      </c>
      <c r="H23" s="101">
        <f t="shared" si="1"/>
        <v>793.7062937062938</v>
      </c>
      <c r="I23" s="101">
        <f t="shared" si="2"/>
        <v>54.561653599429796</v>
      </c>
      <c r="J23" s="102">
        <f t="shared" si="3"/>
        <v>1070.6293706293707</v>
      </c>
    </row>
    <row r="24" spans="1:10" ht="12.75">
      <c r="A24" s="103">
        <v>544345</v>
      </c>
      <c r="B24" s="88" t="s">
        <v>104</v>
      </c>
      <c r="C24" s="88">
        <v>603</v>
      </c>
      <c r="D24" s="88">
        <v>395</v>
      </c>
      <c r="E24" s="104">
        <v>8.3</v>
      </c>
      <c r="F24" s="213" t="s">
        <v>929</v>
      </c>
      <c r="G24" s="105">
        <f t="shared" si="0"/>
        <v>47.59036144578313</v>
      </c>
      <c r="H24" s="105">
        <f t="shared" si="1"/>
        <v>637.0967741935484</v>
      </c>
      <c r="I24" s="105">
        <f t="shared" si="2"/>
        <v>72.65060240963855</v>
      </c>
      <c r="J24" s="106">
        <f t="shared" si="3"/>
        <v>972.5806451612904</v>
      </c>
    </row>
    <row r="25" spans="1:10" ht="12.75">
      <c r="A25" s="98">
        <v>564397</v>
      </c>
      <c r="B25" s="99" t="s">
        <v>115</v>
      </c>
      <c r="C25" s="99">
        <v>1084</v>
      </c>
      <c r="D25" s="99">
        <v>785</v>
      </c>
      <c r="E25" s="100">
        <v>17.73</v>
      </c>
      <c r="F25" s="212" t="s">
        <v>930</v>
      </c>
      <c r="G25" s="101">
        <f t="shared" si="0"/>
        <v>44.27523970671179</v>
      </c>
      <c r="H25" s="101">
        <f t="shared" si="1"/>
        <v>713.6363636363636</v>
      </c>
      <c r="I25" s="101">
        <f t="shared" si="2"/>
        <v>61.13931190073322</v>
      </c>
      <c r="J25" s="102">
        <f t="shared" si="3"/>
        <v>985.4545454545454</v>
      </c>
    </row>
    <row r="26" spans="1:10" ht="12.75">
      <c r="A26" s="103">
        <v>544477</v>
      </c>
      <c r="B26" s="88" t="s">
        <v>103</v>
      </c>
      <c r="C26" s="88">
        <v>2339</v>
      </c>
      <c r="D26" s="88">
        <v>2377</v>
      </c>
      <c r="E26" s="104">
        <v>4.53</v>
      </c>
      <c r="F26" s="213" t="s">
        <v>931</v>
      </c>
      <c r="G26" s="105">
        <f t="shared" si="0"/>
        <v>524.7240618101545</v>
      </c>
      <c r="H26" s="105">
        <f t="shared" si="1"/>
        <v>1814.503816793893</v>
      </c>
      <c r="I26" s="105">
        <f t="shared" si="2"/>
        <v>516.3355408388521</v>
      </c>
      <c r="J26" s="106">
        <f t="shared" si="3"/>
        <v>1785.4961832061067</v>
      </c>
    </row>
    <row r="27" spans="1:10" ht="12.75">
      <c r="A27" s="98">
        <v>564427</v>
      </c>
      <c r="B27" s="99" t="s">
        <v>110</v>
      </c>
      <c r="C27" s="99">
        <v>1512</v>
      </c>
      <c r="D27" s="99">
        <v>956</v>
      </c>
      <c r="E27" s="100">
        <v>13.2</v>
      </c>
      <c r="F27" s="212" t="s">
        <v>931</v>
      </c>
      <c r="G27" s="101">
        <f t="shared" si="0"/>
        <v>72.42424242424242</v>
      </c>
      <c r="H27" s="101">
        <f t="shared" si="1"/>
        <v>729.7709923664122</v>
      </c>
      <c r="I27" s="101">
        <f t="shared" si="2"/>
        <v>114.54545454545455</v>
      </c>
      <c r="J27" s="102">
        <f t="shared" si="3"/>
        <v>1154.1984732824426</v>
      </c>
    </row>
    <row r="28" spans="1:10" ht="12.75">
      <c r="A28" s="103">
        <v>564460</v>
      </c>
      <c r="B28" s="88" t="s">
        <v>109</v>
      </c>
      <c r="C28" s="88">
        <v>912</v>
      </c>
      <c r="D28" s="88">
        <v>1314</v>
      </c>
      <c r="E28" s="104">
        <v>7.19</v>
      </c>
      <c r="F28" s="213" t="s">
        <v>932</v>
      </c>
      <c r="G28" s="105">
        <f t="shared" si="0"/>
        <v>182.75382475660638</v>
      </c>
      <c r="H28" s="105">
        <f t="shared" si="1"/>
        <v>616.9014084507043</v>
      </c>
      <c r="I28" s="105">
        <f t="shared" si="2"/>
        <v>126.84283727399165</v>
      </c>
      <c r="J28" s="106">
        <f t="shared" si="3"/>
        <v>428.16901408450707</v>
      </c>
    </row>
    <row r="29" spans="1:10" ht="12.75">
      <c r="A29" s="98">
        <v>564532</v>
      </c>
      <c r="B29" s="99" t="s">
        <v>102</v>
      </c>
      <c r="C29" s="99">
        <v>780</v>
      </c>
      <c r="D29" s="99">
        <v>561</v>
      </c>
      <c r="E29" s="100">
        <v>18.49</v>
      </c>
      <c r="F29" s="212" t="s">
        <v>895</v>
      </c>
      <c r="G29" s="101">
        <f t="shared" si="0"/>
        <v>30.340724716062738</v>
      </c>
      <c r="H29" s="101">
        <f t="shared" si="1"/>
        <v>467.5</v>
      </c>
      <c r="I29" s="101">
        <f t="shared" si="2"/>
        <v>42.18496484586263</v>
      </c>
      <c r="J29" s="102">
        <f t="shared" si="3"/>
        <v>650</v>
      </c>
    </row>
    <row r="30" spans="1:10" ht="12.75">
      <c r="A30" s="103">
        <v>564541</v>
      </c>
      <c r="B30" s="88" t="s">
        <v>116</v>
      </c>
      <c r="C30" s="88">
        <v>329</v>
      </c>
      <c r="D30" s="88">
        <v>266</v>
      </c>
      <c r="E30" s="104">
        <v>9.8</v>
      </c>
      <c r="F30" s="213" t="s">
        <v>933</v>
      </c>
      <c r="G30" s="105">
        <f t="shared" si="0"/>
        <v>27.142857142857142</v>
      </c>
      <c r="H30" s="105">
        <f t="shared" si="1"/>
        <v>542.8571428571429</v>
      </c>
      <c r="I30" s="105">
        <f t="shared" si="2"/>
        <v>33.57142857142857</v>
      </c>
      <c r="J30" s="106">
        <f t="shared" si="3"/>
        <v>671.4285714285714</v>
      </c>
    </row>
    <row r="31" spans="1:10" ht="13.5" thickBot="1">
      <c r="A31" s="107"/>
      <c r="B31" s="108" t="s">
        <v>10</v>
      </c>
      <c r="C31" s="109">
        <v>160436</v>
      </c>
      <c r="D31" s="109">
        <v>145676</v>
      </c>
      <c r="E31" s="109">
        <f>SUM(E3:E30)</f>
        <v>578.4200000000001</v>
      </c>
      <c r="F31" s="214" t="s">
        <v>934</v>
      </c>
      <c r="G31" s="109">
        <f>D31/E31</f>
        <v>251.85159572628882</v>
      </c>
      <c r="H31" s="109">
        <f>D31/F31</f>
        <v>1958.0107526881718</v>
      </c>
      <c r="I31" s="109">
        <f>C31/E31</f>
        <v>277.3693855675806</v>
      </c>
      <c r="J31" s="110">
        <f>C31/F31</f>
        <v>2156.3978494623652</v>
      </c>
    </row>
    <row r="32" spans="1:10" ht="12.75">
      <c r="A32" s="111"/>
      <c r="B32" s="11"/>
      <c r="C32" s="112"/>
      <c r="D32" s="112"/>
      <c r="E32" s="112"/>
      <c r="F32" s="112"/>
      <c r="G32" s="112"/>
      <c r="H32" s="112"/>
      <c r="I32" s="112"/>
      <c r="J32" s="112"/>
    </row>
    <row r="33" spans="1:4" ht="11.25">
      <c r="A33" s="13" t="s">
        <v>4</v>
      </c>
      <c r="D33" s="215"/>
    </row>
    <row r="34" ht="11.25">
      <c r="A34" s="13" t="s">
        <v>5</v>
      </c>
    </row>
    <row r="35" ht="11.25">
      <c r="A35" s="13" t="s">
        <v>6</v>
      </c>
    </row>
    <row r="36" ht="11.25">
      <c r="A36" s="13" t="s">
        <v>7</v>
      </c>
    </row>
    <row r="37" ht="11.25">
      <c r="A37" s="90" t="s">
        <v>935</v>
      </c>
    </row>
    <row r="38" ht="11.25">
      <c r="A38" s="13" t="s">
        <v>8</v>
      </c>
    </row>
    <row r="39" ht="11.25">
      <c r="A39" s="13" t="s">
        <v>9</v>
      </c>
    </row>
    <row r="46" ht="11.25">
      <c r="H46" s="90"/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horizontalDpi="600" verticalDpi="600" orientation="landscape" paperSize="8" r:id="rId1"/>
  <headerFooter alignWithMargins="0">
    <oddHeader>&amp;CTABULKOVÉ PŘÍLOHY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398"/>
  <sheetViews>
    <sheetView view="pageLayout" workbookViewId="0" topLeftCell="B1">
      <selection activeCell="D2" sqref="D2"/>
    </sheetView>
  </sheetViews>
  <sheetFormatPr defaultColWidth="9.140625" defaultRowHeight="12.75"/>
  <cols>
    <col min="1" max="1" width="1.57421875" style="0" hidden="1" customWidth="1"/>
    <col min="2" max="2" width="11.140625" style="21" customWidth="1"/>
    <col min="3" max="3" width="10.28125" style="24" customWidth="1"/>
    <col min="4" max="4" width="45.421875" style="56" customWidth="1"/>
    <col min="5" max="5" width="19.28125" style="57" customWidth="1"/>
  </cols>
  <sheetData>
    <row r="1" spans="2:5" s="41" customFormat="1" ht="33" customHeight="1" thickBot="1">
      <c r="B1" s="266" t="s">
        <v>894</v>
      </c>
      <c r="C1" s="266"/>
      <c r="D1" s="266"/>
      <c r="E1" s="266"/>
    </row>
    <row r="2" spans="2:5" s="58" customFormat="1" ht="23.25" thickBot="1">
      <c r="B2" s="60" t="s">
        <v>131</v>
      </c>
      <c r="C2" s="59" t="s">
        <v>30</v>
      </c>
      <c r="D2" s="61" t="s">
        <v>31</v>
      </c>
      <c r="E2" s="62" t="s">
        <v>32</v>
      </c>
    </row>
    <row r="3" spans="2:5" ht="24">
      <c r="B3" s="263" t="s">
        <v>106</v>
      </c>
      <c r="C3" s="25" t="s">
        <v>634</v>
      </c>
      <c r="D3" s="49" t="s">
        <v>867</v>
      </c>
      <c r="E3" s="63" t="s">
        <v>635</v>
      </c>
    </row>
    <row r="4" spans="2:5" ht="12.75" customHeight="1">
      <c r="B4" s="264"/>
      <c r="C4" s="26" t="s">
        <v>761</v>
      </c>
      <c r="D4" s="50" t="s">
        <v>673</v>
      </c>
      <c r="E4" s="64" t="s">
        <v>106</v>
      </c>
    </row>
    <row r="5" spans="2:5" ht="12.75" customHeight="1">
      <c r="B5" s="264"/>
      <c r="C5" s="26" t="s">
        <v>834</v>
      </c>
      <c r="D5" s="50" t="s">
        <v>71</v>
      </c>
      <c r="E5" s="64" t="s">
        <v>831</v>
      </c>
    </row>
    <row r="6" spans="2:5" ht="12.75" customHeight="1">
      <c r="B6" s="264"/>
      <c r="C6" s="26" t="s">
        <v>843</v>
      </c>
      <c r="D6" s="50" t="s">
        <v>844</v>
      </c>
      <c r="E6" s="64" t="s">
        <v>845</v>
      </c>
    </row>
    <row r="7" spans="2:5" ht="12.75" customHeight="1">
      <c r="B7" s="264"/>
      <c r="C7" s="26" t="s">
        <v>840</v>
      </c>
      <c r="D7" s="50" t="s">
        <v>841</v>
      </c>
      <c r="E7" s="64" t="s">
        <v>842</v>
      </c>
    </row>
    <row r="8" spans="2:5" ht="12.75" customHeight="1">
      <c r="B8" s="264"/>
      <c r="C8" s="26" t="s">
        <v>710</v>
      </c>
      <c r="D8" s="50" t="s">
        <v>711</v>
      </c>
      <c r="E8" s="64" t="s">
        <v>712</v>
      </c>
    </row>
    <row r="9" spans="2:5" ht="12.75" customHeight="1">
      <c r="B9" s="264"/>
      <c r="C9" s="26" t="s">
        <v>818</v>
      </c>
      <c r="D9" s="50" t="s">
        <v>819</v>
      </c>
      <c r="E9" s="64" t="s">
        <v>820</v>
      </c>
    </row>
    <row r="10" spans="2:5" ht="12.75" customHeight="1">
      <c r="B10" s="264"/>
      <c r="C10" s="26" t="s">
        <v>755</v>
      </c>
      <c r="D10" s="50" t="s">
        <v>756</v>
      </c>
      <c r="E10" s="64" t="s">
        <v>754</v>
      </c>
    </row>
    <row r="11" spans="2:5" ht="12.75" customHeight="1">
      <c r="B11" s="264"/>
      <c r="C11" s="26" t="s">
        <v>728</v>
      </c>
      <c r="D11" s="50" t="s">
        <v>695</v>
      </c>
      <c r="E11" s="64" t="s">
        <v>106</v>
      </c>
    </row>
    <row r="12" spans="2:5" ht="12.75" customHeight="1">
      <c r="B12" s="264"/>
      <c r="C12" s="26" t="s">
        <v>722</v>
      </c>
      <c r="D12" s="50" t="s">
        <v>718</v>
      </c>
      <c r="E12" s="64" t="s">
        <v>688</v>
      </c>
    </row>
    <row r="13" spans="2:5" ht="12.75" customHeight="1">
      <c r="B13" s="264"/>
      <c r="C13" s="26" t="s">
        <v>752</v>
      </c>
      <c r="D13" s="50" t="s">
        <v>753</v>
      </c>
      <c r="E13" s="64" t="s">
        <v>754</v>
      </c>
    </row>
    <row r="14" spans="2:5" ht="12.75" customHeight="1">
      <c r="B14" s="264"/>
      <c r="C14" s="26" t="s">
        <v>713</v>
      </c>
      <c r="D14" s="50" t="s">
        <v>714</v>
      </c>
      <c r="E14" s="64" t="s">
        <v>712</v>
      </c>
    </row>
    <row r="15" spans="2:5" ht="12.75" customHeight="1">
      <c r="B15" s="264"/>
      <c r="C15" s="26" t="s">
        <v>715</v>
      </c>
      <c r="D15" s="50" t="s">
        <v>716</v>
      </c>
      <c r="E15" s="64" t="s">
        <v>712</v>
      </c>
    </row>
    <row r="16" spans="2:5" ht="12.75" customHeight="1">
      <c r="B16" s="264"/>
      <c r="C16" s="26" t="s">
        <v>829</v>
      </c>
      <c r="D16" s="50" t="s">
        <v>830</v>
      </c>
      <c r="E16" s="64" t="s">
        <v>831</v>
      </c>
    </row>
    <row r="17" spans="2:5" ht="12.75" customHeight="1">
      <c r="B17" s="264"/>
      <c r="C17" s="26" t="s">
        <v>773</v>
      </c>
      <c r="D17" s="50" t="s">
        <v>774</v>
      </c>
      <c r="E17" s="64" t="s">
        <v>106</v>
      </c>
    </row>
    <row r="18" spans="2:5" ht="12.75" customHeight="1">
      <c r="B18" s="264"/>
      <c r="C18" s="26" t="s">
        <v>805</v>
      </c>
      <c r="D18" s="50" t="s">
        <v>806</v>
      </c>
      <c r="E18" s="64" t="s">
        <v>106</v>
      </c>
    </row>
    <row r="19" spans="2:5" ht="12.75" customHeight="1">
      <c r="B19" s="264"/>
      <c r="C19" s="26" t="s">
        <v>698</v>
      </c>
      <c r="D19" s="50" t="s">
        <v>699</v>
      </c>
      <c r="E19" s="64" t="s">
        <v>688</v>
      </c>
    </row>
    <row r="20" spans="2:5" ht="12.75" customHeight="1" thickBot="1">
      <c r="B20" s="264"/>
      <c r="C20" s="27" t="s">
        <v>686</v>
      </c>
      <c r="D20" s="51" t="s">
        <v>687</v>
      </c>
      <c r="E20" s="65" t="s">
        <v>688</v>
      </c>
    </row>
    <row r="21" spans="2:5" ht="12.75" customHeight="1">
      <c r="B21" s="263" t="s">
        <v>118</v>
      </c>
      <c r="C21" s="28" t="s">
        <v>558</v>
      </c>
      <c r="D21" s="52" t="s">
        <v>559</v>
      </c>
      <c r="E21" s="66" t="s">
        <v>118</v>
      </c>
    </row>
    <row r="22" spans="2:5" ht="12.75" customHeight="1">
      <c r="B22" s="264"/>
      <c r="C22" s="26" t="s">
        <v>557</v>
      </c>
      <c r="D22" s="50" t="s">
        <v>39</v>
      </c>
      <c r="E22" s="64" t="s">
        <v>118</v>
      </c>
    </row>
    <row r="23" spans="2:5" ht="12.75" customHeight="1" thickBot="1">
      <c r="B23" s="265"/>
      <c r="C23" s="29" t="s">
        <v>473</v>
      </c>
      <c r="D23" s="53" t="s">
        <v>474</v>
      </c>
      <c r="E23" s="67" t="s">
        <v>118</v>
      </c>
    </row>
    <row r="24" spans="2:5" ht="12.75" customHeight="1">
      <c r="B24" s="264" t="s">
        <v>98</v>
      </c>
      <c r="C24" s="25" t="s">
        <v>736</v>
      </c>
      <c r="D24" s="49" t="s">
        <v>71</v>
      </c>
      <c r="E24" s="63" t="s">
        <v>737</v>
      </c>
    </row>
    <row r="25" spans="2:5" ht="12.75" customHeight="1">
      <c r="B25" s="264"/>
      <c r="C25" s="26" t="s">
        <v>823</v>
      </c>
      <c r="D25" s="50" t="s">
        <v>298</v>
      </c>
      <c r="E25" s="64" t="s">
        <v>824</v>
      </c>
    </row>
    <row r="26" spans="2:5" ht="12.75" customHeight="1" thickBot="1">
      <c r="B26" s="264"/>
      <c r="C26" s="27" t="s">
        <v>825</v>
      </c>
      <c r="D26" s="51" t="s">
        <v>826</v>
      </c>
      <c r="E26" s="65" t="s">
        <v>98</v>
      </c>
    </row>
    <row r="27" spans="2:5" ht="12.75" customHeight="1">
      <c r="B27" s="263" t="s">
        <v>94</v>
      </c>
      <c r="C27" s="28" t="s">
        <v>764</v>
      </c>
      <c r="D27" s="52" t="s">
        <v>765</v>
      </c>
      <c r="E27" s="66" t="s">
        <v>763</v>
      </c>
    </row>
    <row r="28" spans="2:5" ht="12.75" customHeight="1">
      <c r="B28" s="264"/>
      <c r="C28" s="26" t="s">
        <v>775</v>
      </c>
      <c r="D28" s="50" t="s">
        <v>179</v>
      </c>
      <c r="E28" s="64" t="s">
        <v>748</v>
      </c>
    </row>
    <row r="29" spans="2:5" ht="12.75" customHeight="1">
      <c r="B29" s="264"/>
      <c r="C29" s="26" t="s">
        <v>749</v>
      </c>
      <c r="D29" s="50" t="s">
        <v>750</v>
      </c>
      <c r="E29" s="64" t="s">
        <v>751</v>
      </c>
    </row>
    <row r="30" spans="2:5" ht="12.75" customHeight="1">
      <c r="B30" s="264"/>
      <c r="C30" s="26" t="s">
        <v>767</v>
      </c>
      <c r="D30" s="50" t="s">
        <v>768</v>
      </c>
      <c r="E30" s="64" t="s">
        <v>748</v>
      </c>
    </row>
    <row r="31" spans="2:5" ht="12.75" customHeight="1">
      <c r="B31" s="264"/>
      <c r="C31" s="26" t="s">
        <v>766</v>
      </c>
      <c r="D31" s="50" t="s">
        <v>239</v>
      </c>
      <c r="E31" s="64" t="s">
        <v>763</v>
      </c>
    </row>
    <row r="32" spans="2:5" ht="12.75" customHeight="1">
      <c r="B32" s="264"/>
      <c r="C32" s="26" t="s">
        <v>762</v>
      </c>
      <c r="D32" s="50" t="s">
        <v>300</v>
      </c>
      <c r="E32" s="64" t="s">
        <v>763</v>
      </c>
    </row>
    <row r="33" spans="2:5" ht="12.75" customHeight="1">
      <c r="B33" s="264"/>
      <c r="C33" s="26" t="s">
        <v>759</v>
      </c>
      <c r="D33" s="50" t="s">
        <v>760</v>
      </c>
      <c r="E33" s="64" t="s">
        <v>751</v>
      </c>
    </row>
    <row r="34" spans="2:5" ht="12.75" customHeight="1">
      <c r="B34" s="264"/>
      <c r="C34" s="26" t="s">
        <v>778</v>
      </c>
      <c r="D34" s="50" t="s">
        <v>779</v>
      </c>
      <c r="E34" s="64" t="s">
        <v>780</v>
      </c>
    </row>
    <row r="35" spans="2:5" ht="12.75" customHeight="1">
      <c r="B35" s="264"/>
      <c r="C35" s="26" t="s">
        <v>809</v>
      </c>
      <c r="D35" s="50" t="s">
        <v>810</v>
      </c>
      <c r="E35" s="64" t="s">
        <v>780</v>
      </c>
    </row>
    <row r="36" spans="2:5" ht="12.75" customHeight="1">
      <c r="B36" s="264"/>
      <c r="C36" s="26" t="s">
        <v>776</v>
      </c>
      <c r="D36" s="50" t="s">
        <v>777</v>
      </c>
      <c r="E36" s="64" t="s">
        <v>748</v>
      </c>
    </row>
    <row r="37" spans="2:5" ht="12.75" customHeight="1">
      <c r="B37" s="264"/>
      <c r="C37" s="26" t="s">
        <v>700</v>
      </c>
      <c r="D37" s="50" t="s">
        <v>701</v>
      </c>
      <c r="E37" s="64" t="s">
        <v>702</v>
      </c>
    </row>
    <row r="38" spans="2:5" ht="24">
      <c r="B38" s="264"/>
      <c r="C38" s="26" t="s">
        <v>772</v>
      </c>
      <c r="D38" s="50" t="s">
        <v>868</v>
      </c>
      <c r="E38" s="64" t="s">
        <v>748</v>
      </c>
    </row>
    <row r="39" spans="2:5" ht="12.75" customHeight="1">
      <c r="B39" s="264"/>
      <c r="C39" s="26" t="s">
        <v>746</v>
      </c>
      <c r="D39" s="50" t="s">
        <v>747</v>
      </c>
      <c r="E39" s="64" t="s">
        <v>748</v>
      </c>
    </row>
    <row r="40" spans="2:5" ht="12.75" customHeight="1" thickBot="1">
      <c r="B40" s="265"/>
      <c r="C40" s="29" t="s">
        <v>757</v>
      </c>
      <c r="D40" s="53" t="s">
        <v>758</v>
      </c>
      <c r="E40" s="67" t="s">
        <v>751</v>
      </c>
    </row>
    <row r="41" spans="2:5" ht="12.75" customHeight="1" thickBot="1">
      <c r="B41" s="23" t="s">
        <v>99</v>
      </c>
      <c r="C41" s="30" t="s">
        <v>659</v>
      </c>
      <c r="D41" s="54" t="s">
        <v>660</v>
      </c>
      <c r="E41" s="68" t="s">
        <v>99</v>
      </c>
    </row>
    <row r="42" spans="2:5" ht="12.75" customHeight="1">
      <c r="B42" s="264" t="s">
        <v>100</v>
      </c>
      <c r="C42" s="25" t="s">
        <v>838</v>
      </c>
      <c r="D42" s="49" t="s">
        <v>839</v>
      </c>
      <c r="E42" s="63" t="s">
        <v>100</v>
      </c>
    </row>
    <row r="43" spans="2:5" ht="12.75" customHeight="1">
      <c r="B43" s="264"/>
      <c r="C43" s="26" t="s">
        <v>836</v>
      </c>
      <c r="D43" s="50" t="s">
        <v>837</v>
      </c>
      <c r="E43" s="64" t="s">
        <v>100</v>
      </c>
    </row>
    <row r="44" spans="2:5" ht="12.75" customHeight="1">
      <c r="B44" s="264"/>
      <c r="C44" s="26" t="s">
        <v>835</v>
      </c>
      <c r="D44" s="50" t="s">
        <v>88</v>
      </c>
      <c r="E44" s="64" t="s">
        <v>100</v>
      </c>
    </row>
    <row r="45" spans="2:5" ht="12.75" customHeight="1">
      <c r="B45" s="264"/>
      <c r="C45" s="26" t="s">
        <v>832</v>
      </c>
      <c r="D45" s="50" t="s">
        <v>833</v>
      </c>
      <c r="E45" s="64" t="s">
        <v>828</v>
      </c>
    </row>
    <row r="46" spans="2:5" ht="12.75" customHeight="1" thickBot="1">
      <c r="B46" s="264"/>
      <c r="C46" s="27" t="s">
        <v>827</v>
      </c>
      <c r="D46" s="51" t="s">
        <v>739</v>
      </c>
      <c r="E46" s="65" t="s">
        <v>828</v>
      </c>
    </row>
    <row r="47" spans="2:5" ht="12.75" customHeight="1">
      <c r="B47" s="263" t="s">
        <v>93</v>
      </c>
      <c r="C47" s="28" t="s">
        <v>851</v>
      </c>
      <c r="D47" s="52" t="s">
        <v>852</v>
      </c>
      <c r="E47" s="66" t="s">
        <v>853</v>
      </c>
    </row>
    <row r="48" spans="2:5" ht="12.75" customHeight="1">
      <c r="B48" s="264"/>
      <c r="C48" s="26" t="s">
        <v>812</v>
      </c>
      <c r="D48" s="50" t="s">
        <v>813</v>
      </c>
      <c r="E48" s="64" t="s">
        <v>93</v>
      </c>
    </row>
    <row r="49" spans="2:5" ht="12.75" customHeight="1">
      <c r="B49" s="264"/>
      <c r="C49" s="26" t="s">
        <v>807</v>
      </c>
      <c r="D49" s="50" t="s">
        <v>808</v>
      </c>
      <c r="E49" s="64" t="s">
        <v>93</v>
      </c>
    </row>
    <row r="50" spans="2:5" ht="12.75" customHeight="1">
      <c r="B50" s="264"/>
      <c r="C50" s="26" t="s">
        <v>802</v>
      </c>
      <c r="D50" s="50" t="s">
        <v>300</v>
      </c>
      <c r="E50" s="64" t="s">
        <v>93</v>
      </c>
    </row>
    <row r="51" spans="2:5" ht="12.75" customHeight="1">
      <c r="B51" s="264"/>
      <c r="C51" s="26" t="s">
        <v>769</v>
      </c>
      <c r="D51" s="50" t="s">
        <v>869</v>
      </c>
      <c r="E51" s="64" t="s">
        <v>93</v>
      </c>
    </row>
    <row r="52" spans="2:5" ht="12.75" customHeight="1">
      <c r="B52" s="264"/>
      <c r="C52" s="26" t="s">
        <v>794</v>
      </c>
      <c r="D52" s="50" t="s">
        <v>795</v>
      </c>
      <c r="E52" s="64" t="s">
        <v>93</v>
      </c>
    </row>
    <row r="53" spans="2:5" ht="12.75" customHeight="1">
      <c r="B53" s="264"/>
      <c r="C53" s="26" t="s">
        <v>811</v>
      </c>
      <c r="D53" s="50" t="s">
        <v>39</v>
      </c>
      <c r="E53" s="64" t="s">
        <v>93</v>
      </c>
    </row>
    <row r="54" spans="2:5" ht="12.75" customHeight="1">
      <c r="B54" s="264"/>
      <c r="C54" s="26" t="s">
        <v>740</v>
      </c>
      <c r="D54" s="50" t="s">
        <v>306</v>
      </c>
      <c r="E54" s="64" t="s">
        <v>93</v>
      </c>
    </row>
    <row r="55" spans="2:5" ht="12.75" customHeight="1">
      <c r="B55" s="264"/>
      <c r="C55" s="26" t="s">
        <v>738</v>
      </c>
      <c r="D55" s="50" t="s">
        <v>739</v>
      </c>
      <c r="E55" s="64" t="s">
        <v>93</v>
      </c>
    </row>
    <row r="56" spans="2:5" ht="12.75" customHeight="1">
      <c r="B56" s="264"/>
      <c r="C56" s="26" t="s">
        <v>738</v>
      </c>
      <c r="D56" s="50" t="s">
        <v>739</v>
      </c>
      <c r="E56" s="64" t="s">
        <v>93</v>
      </c>
    </row>
    <row r="57" spans="2:5" ht="12.75" customHeight="1">
      <c r="B57" s="264"/>
      <c r="C57" s="26" t="s">
        <v>731</v>
      </c>
      <c r="D57" s="50" t="s">
        <v>732</v>
      </c>
      <c r="E57" s="64" t="s">
        <v>93</v>
      </c>
    </row>
    <row r="58" spans="2:5" ht="12.75" customHeight="1">
      <c r="B58" s="264"/>
      <c r="C58" s="26" t="s">
        <v>707</v>
      </c>
      <c r="D58" s="50" t="s">
        <v>708</v>
      </c>
      <c r="E58" s="64" t="s">
        <v>691</v>
      </c>
    </row>
    <row r="59" spans="2:5" ht="12.75" customHeight="1">
      <c r="B59" s="264"/>
      <c r="C59" s="26" t="s">
        <v>689</v>
      </c>
      <c r="D59" s="50" t="s">
        <v>690</v>
      </c>
      <c r="E59" s="64" t="s">
        <v>691</v>
      </c>
    </row>
    <row r="60" spans="2:5" ht="12.75" customHeight="1">
      <c r="B60" s="264"/>
      <c r="C60" s="26" t="s">
        <v>816</v>
      </c>
      <c r="D60" s="50" t="s">
        <v>817</v>
      </c>
      <c r="E60" s="64" t="s">
        <v>93</v>
      </c>
    </row>
    <row r="61" spans="2:5" ht="12.75" customHeight="1">
      <c r="B61" s="264"/>
      <c r="C61" s="26" t="s">
        <v>733</v>
      </c>
      <c r="D61" s="50" t="s">
        <v>695</v>
      </c>
      <c r="E61" s="64" t="s">
        <v>93</v>
      </c>
    </row>
    <row r="62" spans="2:5" ht="12.75" customHeight="1">
      <c r="B62" s="264"/>
      <c r="C62" s="26" t="s">
        <v>793</v>
      </c>
      <c r="D62" s="50" t="s">
        <v>870</v>
      </c>
      <c r="E62" s="64" t="s">
        <v>93</v>
      </c>
    </row>
    <row r="63" spans="2:5" ht="12.75" customHeight="1">
      <c r="B63" s="264"/>
      <c r="C63" s="26" t="s">
        <v>723</v>
      </c>
      <c r="D63" s="50" t="s">
        <v>724</v>
      </c>
      <c r="E63" s="64" t="s">
        <v>691</v>
      </c>
    </row>
    <row r="64" spans="2:5" ht="12.75" customHeight="1">
      <c r="B64" s="264"/>
      <c r="C64" s="26" t="s">
        <v>705</v>
      </c>
      <c r="D64" s="50" t="s">
        <v>706</v>
      </c>
      <c r="E64" s="64" t="s">
        <v>691</v>
      </c>
    </row>
    <row r="65" spans="2:5" ht="12.75" customHeight="1">
      <c r="B65" s="264"/>
      <c r="C65" s="26" t="s">
        <v>703</v>
      </c>
      <c r="D65" s="50" t="s">
        <v>704</v>
      </c>
      <c r="E65" s="64" t="s">
        <v>691</v>
      </c>
    </row>
    <row r="66" spans="2:5" ht="12.75" customHeight="1">
      <c r="B66" s="264"/>
      <c r="C66" s="26" t="s">
        <v>696</v>
      </c>
      <c r="D66" s="50" t="s">
        <v>697</v>
      </c>
      <c r="E66" s="64" t="s">
        <v>691</v>
      </c>
    </row>
    <row r="67" spans="2:5" ht="12.75" customHeight="1">
      <c r="B67" s="264"/>
      <c r="C67" s="26" t="s">
        <v>796</v>
      </c>
      <c r="D67" s="50" t="s">
        <v>797</v>
      </c>
      <c r="E67" s="64" t="s">
        <v>93</v>
      </c>
    </row>
    <row r="68" spans="2:5" ht="12.75" customHeight="1">
      <c r="B68" s="264"/>
      <c r="C68" s="26" t="s">
        <v>719</v>
      </c>
      <c r="D68" s="50" t="s">
        <v>706</v>
      </c>
      <c r="E68" s="64" t="s">
        <v>93</v>
      </c>
    </row>
    <row r="69" spans="2:5" ht="12.75" customHeight="1">
      <c r="B69" s="264"/>
      <c r="C69" s="26" t="s">
        <v>803</v>
      </c>
      <c r="D69" s="50" t="s">
        <v>804</v>
      </c>
      <c r="E69" s="64" t="s">
        <v>93</v>
      </c>
    </row>
    <row r="70" spans="2:5" ht="12.75" customHeight="1">
      <c r="B70" s="264"/>
      <c r="C70" s="26" t="s">
        <v>720</v>
      </c>
      <c r="D70" s="50" t="s">
        <v>721</v>
      </c>
      <c r="E70" s="64" t="s">
        <v>93</v>
      </c>
    </row>
    <row r="71" spans="2:5" ht="12.75" customHeight="1">
      <c r="B71" s="264"/>
      <c r="C71" s="26" t="s">
        <v>791</v>
      </c>
      <c r="D71" s="50" t="s">
        <v>792</v>
      </c>
      <c r="E71" s="64" t="s">
        <v>93</v>
      </c>
    </row>
    <row r="72" spans="2:5" ht="12.75" customHeight="1">
      <c r="B72" s="264"/>
      <c r="C72" s="26" t="s">
        <v>800</v>
      </c>
      <c r="D72" s="50" t="s">
        <v>801</v>
      </c>
      <c r="E72" s="64" t="s">
        <v>93</v>
      </c>
    </row>
    <row r="73" spans="2:5" ht="12.75" customHeight="1">
      <c r="B73" s="264"/>
      <c r="C73" s="26" t="s">
        <v>781</v>
      </c>
      <c r="D73" s="50" t="s">
        <v>782</v>
      </c>
      <c r="E73" s="64" t="s">
        <v>93</v>
      </c>
    </row>
    <row r="74" spans="2:5" ht="12.75" customHeight="1">
      <c r="B74" s="264"/>
      <c r="C74" s="26" t="s">
        <v>814</v>
      </c>
      <c r="D74" s="50" t="s">
        <v>815</v>
      </c>
      <c r="E74" s="64" t="s">
        <v>93</v>
      </c>
    </row>
    <row r="75" spans="2:5" ht="12.75" customHeight="1">
      <c r="B75" s="264"/>
      <c r="C75" s="26" t="s">
        <v>729</v>
      </c>
      <c r="D75" s="50" t="s">
        <v>730</v>
      </c>
      <c r="E75" s="64" t="s">
        <v>93</v>
      </c>
    </row>
    <row r="76" spans="2:5" ht="12.75" customHeight="1">
      <c r="B76" s="264"/>
      <c r="C76" s="26" t="s">
        <v>770</v>
      </c>
      <c r="D76" s="50" t="s">
        <v>771</v>
      </c>
      <c r="E76" s="64" t="s">
        <v>93</v>
      </c>
    </row>
    <row r="77" spans="2:5" ht="12.75" customHeight="1">
      <c r="B77" s="264"/>
      <c r="C77" s="26" t="s">
        <v>741</v>
      </c>
      <c r="D77" s="50" t="s">
        <v>742</v>
      </c>
      <c r="E77" s="64" t="s">
        <v>93</v>
      </c>
    </row>
    <row r="78" spans="2:5" ht="12.75" customHeight="1">
      <c r="B78" s="264"/>
      <c r="C78" s="26" t="s">
        <v>734</v>
      </c>
      <c r="D78" s="50" t="s">
        <v>735</v>
      </c>
      <c r="E78" s="64" t="s">
        <v>93</v>
      </c>
    </row>
    <row r="79" spans="2:5" ht="12.75" customHeight="1">
      <c r="B79" s="264"/>
      <c r="C79" s="26" t="s">
        <v>787</v>
      </c>
      <c r="D79" s="50" t="s">
        <v>788</v>
      </c>
      <c r="E79" s="64" t="s">
        <v>93</v>
      </c>
    </row>
    <row r="80" spans="2:5" ht="12.75" customHeight="1">
      <c r="B80" s="264"/>
      <c r="C80" s="26" t="s">
        <v>785</v>
      </c>
      <c r="D80" s="50" t="s">
        <v>786</v>
      </c>
      <c r="E80" s="64" t="s">
        <v>93</v>
      </c>
    </row>
    <row r="81" spans="2:5" ht="12.75" customHeight="1">
      <c r="B81" s="264"/>
      <c r="C81" s="26" t="s">
        <v>783</v>
      </c>
      <c r="D81" s="50" t="s">
        <v>784</v>
      </c>
      <c r="E81" s="64" t="s">
        <v>93</v>
      </c>
    </row>
    <row r="82" spans="2:5" ht="12.75" customHeight="1" thickBot="1">
      <c r="B82" s="265"/>
      <c r="C82" s="29" t="s">
        <v>789</v>
      </c>
      <c r="D82" s="53" t="s">
        <v>790</v>
      </c>
      <c r="E82" s="67" t="s">
        <v>93</v>
      </c>
    </row>
    <row r="83" spans="2:5" ht="12.75" customHeight="1">
      <c r="B83" s="264" t="s">
        <v>97</v>
      </c>
      <c r="C83" s="25" t="s">
        <v>562</v>
      </c>
      <c r="D83" s="49" t="s">
        <v>563</v>
      </c>
      <c r="E83" s="63" t="s">
        <v>97</v>
      </c>
    </row>
    <row r="84" spans="2:5" ht="12.75" customHeight="1">
      <c r="B84" s="264"/>
      <c r="C84" s="26" t="s">
        <v>639</v>
      </c>
      <c r="D84" s="50" t="s">
        <v>640</v>
      </c>
      <c r="E84" s="64" t="s">
        <v>97</v>
      </c>
    </row>
    <row r="85" spans="2:5" ht="12.75" customHeight="1">
      <c r="B85" s="264"/>
      <c r="C85" s="26" t="s">
        <v>570</v>
      </c>
      <c r="D85" s="50" t="s">
        <v>571</v>
      </c>
      <c r="E85" s="64" t="s">
        <v>97</v>
      </c>
    </row>
    <row r="86" spans="2:5" ht="12.75" customHeight="1">
      <c r="B86" s="264"/>
      <c r="C86" s="26" t="s">
        <v>568</v>
      </c>
      <c r="D86" s="50" t="s">
        <v>569</v>
      </c>
      <c r="E86" s="64" t="s">
        <v>97</v>
      </c>
    </row>
    <row r="87" spans="2:5" ht="12.75" customHeight="1">
      <c r="B87" s="264"/>
      <c r="C87" s="26" t="s">
        <v>641</v>
      </c>
      <c r="D87" s="50" t="s">
        <v>642</v>
      </c>
      <c r="E87" s="64" t="s">
        <v>97</v>
      </c>
    </row>
    <row r="88" spans="2:5" ht="12.75" customHeight="1">
      <c r="B88" s="264"/>
      <c r="C88" s="26" t="s">
        <v>564</v>
      </c>
      <c r="D88" s="50" t="s">
        <v>565</v>
      </c>
      <c r="E88" s="64" t="s">
        <v>97</v>
      </c>
    </row>
    <row r="89" spans="2:5" ht="12.75" customHeight="1">
      <c r="B89" s="264"/>
      <c r="C89" s="26" t="s">
        <v>560</v>
      </c>
      <c r="D89" s="50" t="s">
        <v>561</v>
      </c>
      <c r="E89" s="64" t="s">
        <v>97</v>
      </c>
    </row>
    <row r="90" spans="2:5" ht="12.75" customHeight="1">
      <c r="B90" s="264"/>
      <c r="C90" s="26" t="s">
        <v>566</v>
      </c>
      <c r="D90" s="50" t="s">
        <v>567</v>
      </c>
      <c r="E90" s="64" t="s">
        <v>97</v>
      </c>
    </row>
    <row r="91" spans="2:5" ht="12.75" customHeight="1">
      <c r="B91" s="264"/>
      <c r="C91" s="26" t="s">
        <v>638</v>
      </c>
      <c r="D91" s="50" t="s">
        <v>882</v>
      </c>
      <c r="E91" s="64" t="s">
        <v>97</v>
      </c>
    </row>
    <row r="92" spans="2:5" ht="12.75" customHeight="1">
      <c r="B92" s="264"/>
      <c r="C92" s="26" t="s">
        <v>643</v>
      </c>
      <c r="D92" s="50" t="s">
        <v>644</v>
      </c>
      <c r="E92" s="64" t="s">
        <v>97</v>
      </c>
    </row>
    <row r="93" spans="2:5" ht="12.75" customHeight="1">
      <c r="B93" s="264"/>
      <c r="C93" s="26" t="s">
        <v>645</v>
      </c>
      <c r="D93" s="50" t="s">
        <v>646</v>
      </c>
      <c r="E93" s="64" t="s">
        <v>97</v>
      </c>
    </row>
    <row r="94" spans="2:5" ht="12.75" customHeight="1">
      <c r="B94" s="264"/>
      <c r="C94" s="26" t="s">
        <v>524</v>
      </c>
      <c r="D94" s="50" t="s">
        <v>525</v>
      </c>
      <c r="E94" s="64" t="s">
        <v>526</v>
      </c>
    </row>
    <row r="95" spans="2:5" ht="12.75" customHeight="1">
      <c r="B95" s="264"/>
      <c r="C95" s="26" t="s">
        <v>542</v>
      </c>
      <c r="D95" s="50" t="s">
        <v>543</v>
      </c>
      <c r="E95" s="64" t="s">
        <v>544</v>
      </c>
    </row>
    <row r="96" spans="2:5" ht="12.75" customHeight="1">
      <c r="B96" s="264"/>
      <c r="C96" s="26" t="s">
        <v>576</v>
      </c>
      <c r="D96" s="50" t="s">
        <v>883</v>
      </c>
      <c r="E96" s="64" t="s">
        <v>573</v>
      </c>
    </row>
    <row r="97" spans="2:5" ht="12.75" customHeight="1">
      <c r="B97" s="264"/>
      <c r="C97" s="26" t="s">
        <v>574</v>
      </c>
      <c r="D97" s="50" t="s">
        <v>575</v>
      </c>
      <c r="E97" s="64" t="s">
        <v>573</v>
      </c>
    </row>
    <row r="98" spans="2:5" ht="12.75" customHeight="1">
      <c r="B98" s="264"/>
      <c r="C98" s="26" t="s">
        <v>572</v>
      </c>
      <c r="D98" s="50" t="s">
        <v>884</v>
      </c>
      <c r="E98" s="64" t="s">
        <v>573</v>
      </c>
    </row>
    <row r="99" spans="2:5" ht="12.75" customHeight="1" thickBot="1">
      <c r="B99" s="264"/>
      <c r="C99" s="27" t="s">
        <v>636</v>
      </c>
      <c r="D99" s="51" t="s">
        <v>637</v>
      </c>
      <c r="E99" s="65" t="s">
        <v>573</v>
      </c>
    </row>
    <row r="100" spans="2:5" ht="12.75" customHeight="1">
      <c r="B100" s="263" t="s">
        <v>111</v>
      </c>
      <c r="C100" s="28" t="s">
        <v>545</v>
      </c>
      <c r="D100" s="52" t="s">
        <v>546</v>
      </c>
      <c r="E100" s="66" t="s">
        <v>111</v>
      </c>
    </row>
    <row r="101" spans="2:5" ht="12.75" customHeight="1">
      <c r="B101" s="264"/>
      <c r="C101" s="26" t="s">
        <v>580</v>
      </c>
      <c r="D101" s="50" t="s">
        <v>892</v>
      </c>
      <c r="E101" s="64" t="s">
        <v>579</v>
      </c>
    </row>
    <row r="102" spans="2:5" ht="12.75" customHeight="1">
      <c r="B102" s="264"/>
      <c r="C102" s="26" t="s">
        <v>580</v>
      </c>
      <c r="D102" s="50" t="s">
        <v>892</v>
      </c>
      <c r="E102" s="64" t="s">
        <v>579</v>
      </c>
    </row>
    <row r="103" spans="2:5" ht="12.75" customHeight="1" thickBot="1">
      <c r="B103" s="265"/>
      <c r="C103" s="29" t="s">
        <v>577</v>
      </c>
      <c r="D103" s="53" t="s">
        <v>578</v>
      </c>
      <c r="E103" s="67" t="s">
        <v>579</v>
      </c>
    </row>
    <row r="104" spans="2:5" ht="12.75" customHeight="1">
      <c r="B104" s="264" t="s">
        <v>101</v>
      </c>
      <c r="C104" s="25" t="s">
        <v>509</v>
      </c>
      <c r="D104" s="49" t="s">
        <v>885</v>
      </c>
      <c r="E104" s="63" t="s">
        <v>101</v>
      </c>
    </row>
    <row r="105" spans="2:5" ht="12.75" customHeight="1">
      <c r="B105" s="264"/>
      <c r="C105" s="26" t="s">
        <v>510</v>
      </c>
      <c r="D105" s="50" t="s">
        <v>511</v>
      </c>
      <c r="E105" s="64" t="s">
        <v>101</v>
      </c>
    </row>
    <row r="106" spans="2:5" ht="12.75" customHeight="1">
      <c r="B106" s="264"/>
      <c r="C106" s="26" t="s">
        <v>512</v>
      </c>
      <c r="D106" s="50" t="s">
        <v>513</v>
      </c>
      <c r="E106" s="64" t="s">
        <v>101</v>
      </c>
    </row>
    <row r="107" spans="2:5" ht="12.75" customHeight="1">
      <c r="B107" s="264"/>
      <c r="C107" s="26" t="s">
        <v>495</v>
      </c>
      <c r="D107" s="50" t="s">
        <v>496</v>
      </c>
      <c r="E107" s="64" t="s">
        <v>101</v>
      </c>
    </row>
    <row r="108" spans="2:5" ht="12.75" customHeight="1">
      <c r="B108" s="264"/>
      <c r="C108" s="26" t="s">
        <v>457</v>
      </c>
      <c r="D108" s="50" t="s">
        <v>458</v>
      </c>
      <c r="E108" s="64" t="s">
        <v>101</v>
      </c>
    </row>
    <row r="109" spans="2:5" ht="12.75" customHeight="1">
      <c r="B109" s="264"/>
      <c r="C109" s="26" t="s">
        <v>455</v>
      </c>
      <c r="D109" s="50" t="s">
        <v>456</v>
      </c>
      <c r="E109" s="64" t="s">
        <v>101</v>
      </c>
    </row>
    <row r="110" spans="2:5" ht="12.75" customHeight="1">
      <c r="B110" s="264"/>
      <c r="C110" s="26" t="s">
        <v>488</v>
      </c>
      <c r="D110" s="50" t="s">
        <v>489</v>
      </c>
      <c r="E110" s="64" t="s">
        <v>101</v>
      </c>
    </row>
    <row r="111" spans="2:5" ht="12.75" customHeight="1">
      <c r="B111" s="264"/>
      <c r="C111" s="26" t="s">
        <v>449</v>
      </c>
      <c r="D111" s="50" t="s">
        <v>450</v>
      </c>
      <c r="E111" s="64" t="s">
        <v>101</v>
      </c>
    </row>
    <row r="112" spans="2:5" ht="12.75" customHeight="1">
      <c r="B112" s="264"/>
      <c r="C112" s="26" t="s">
        <v>492</v>
      </c>
      <c r="D112" s="50" t="s">
        <v>300</v>
      </c>
      <c r="E112" s="64" t="s">
        <v>101</v>
      </c>
    </row>
    <row r="113" spans="2:5" ht="12.75" customHeight="1">
      <c r="B113" s="264"/>
      <c r="C113" s="26" t="s">
        <v>460</v>
      </c>
      <c r="D113" s="50" t="s">
        <v>461</v>
      </c>
      <c r="E113" s="64" t="s">
        <v>101</v>
      </c>
    </row>
    <row r="114" spans="2:5" ht="12.75" customHeight="1">
      <c r="B114" s="264"/>
      <c r="C114" s="26" t="s">
        <v>497</v>
      </c>
      <c r="D114" s="50" t="s">
        <v>881</v>
      </c>
      <c r="E114" s="64" t="s">
        <v>101</v>
      </c>
    </row>
    <row r="115" spans="2:5" ht="12.75" customHeight="1">
      <c r="B115" s="264"/>
      <c r="C115" s="26" t="s">
        <v>498</v>
      </c>
      <c r="D115" s="50" t="s">
        <v>499</v>
      </c>
      <c r="E115" s="64" t="s">
        <v>101</v>
      </c>
    </row>
    <row r="116" spans="2:5" ht="12.75" customHeight="1">
      <c r="B116" s="264"/>
      <c r="C116" s="26" t="s">
        <v>534</v>
      </c>
      <c r="D116" s="50" t="s">
        <v>880</v>
      </c>
      <c r="E116" s="64" t="s">
        <v>101</v>
      </c>
    </row>
    <row r="117" spans="2:5" ht="24">
      <c r="B117" s="264"/>
      <c r="C117" s="26" t="s">
        <v>535</v>
      </c>
      <c r="D117" s="50" t="s">
        <v>871</v>
      </c>
      <c r="E117" s="64" t="s">
        <v>101</v>
      </c>
    </row>
    <row r="118" spans="2:5" ht="12.75" customHeight="1">
      <c r="B118" s="264"/>
      <c r="C118" s="26" t="s">
        <v>502</v>
      </c>
      <c r="D118" s="50" t="s">
        <v>879</v>
      </c>
      <c r="E118" s="64" t="s">
        <v>101</v>
      </c>
    </row>
    <row r="119" spans="2:5" ht="12.75" customHeight="1">
      <c r="B119" s="264"/>
      <c r="C119" s="26" t="s">
        <v>427</v>
      </c>
      <c r="D119" s="50" t="s">
        <v>71</v>
      </c>
      <c r="E119" s="64" t="s">
        <v>428</v>
      </c>
    </row>
    <row r="120" spans="2:5" ht="12.75" customHeight="1">
      <c r="B120" s="264"/>
      <c r="C120" s="26" t="s">
        <v>547</v>
      </c>
      <c r="D120" s="50" t="s">
        <v>71</v>
      </c>
      <c r="E120" s="64" t="s">
        <v>538</v>
      </c>
    </row>
    <row r="121" spans="2:5" ht="12.75" customHeight="1">
      <c r="B121" s="264"/>
      <c r="C121" s="26" t="s">
        <v>536</v>
      </c>
      <c r="D121" s="50" t="s">
        <v>878</v>
      </c>
      <c r="E121" s="64" t="s">
        <v>538</v>
      </c>
    </row>
    <row r="122" spans="2:5" ht="12.75" customHeight="1">
      <c r="B122" s="264"/>
      <c r="C122" s="26" t="s">
        <v>539</v>
      </c>
      <c r="D122" s="50" t="s">
        <v>540</v>
      </c>
      <c r="E122" s="64" t="s">
        <v>541</v>
      </c>
    </row>
    <row r="123" spans="2:5" ht="12.75" customHeight="1">
      <c r="B123" s="264"/>
      <c r="C123" s="26" t="s">
        <v>493</v>
      </c>
      <c r="D123" s="50" t="s">
        <v>494</v>
      </c>
      <c r="E123" s="64" t="s">
        <v>101</v>
      </c>
    </row>
    <row r="124" spans="2:5" ht="12.75" customHeight="1">
      <c r="B124" s="264"/>
      <c r="C124" s="26" t="s">
        <v>453</v>
      </c>
      <c r="D124" s="50" t="s">
        <v>454</v>
      </c>
      <c r="E124" s="64" t="s">
        <v>101</v>
      </c>
    </row>
    <row r="125" spans="2:5" ht="12.75" customHeight="1">
      <c r="B125" s="264"/>
      <c r="C125" s="26" t="s">
        <v>477</v>
      </c>
      <c r="D125" s="50" t="s">
        <v>478</v>
      </c>
      <c r="E125" s="64" t="s">
        <v>101</v>
      </c>
    </row>
    <row r="126" spans="2:5" ht="12.75" customHeight="1">
      <c r="B126" s="264"/>
      <c r="C126" s="26" t="s">
        <v>481</v>
      </c>
      <c r="D126" s="50" t="s">
        <v>482</v>
      </c>
      <c r="E126" s="64" t="s">
        <v>101</v>
      </c>
    </row>
    <row r="127" spans="2:5" ht="12.75" customHeight="1">
      <c r="B127" s="264"/>
      <c r="C127" s="26" t="s">
        <v>485</v>
      </c>
      <c r="D127" s="50" t="s">
        <v>486</v>
      </c>
      <c r="E127" s="64" t="s">
        <v>101</v>
      </c>
    </row>
    <row r="128" spans="2:5" ht="12.75" customHeight="1">
      <c r="B128" s="264"/>
      <c r="C128" s="26" t="s">
        <v>475</v>
      </c>
      <c r="D128" s="50" t="s">
        <v>476</v>
      </c>
      <c r="E128" s="64" t="s">
        <v>101</v>
      </c>
    </row>
    <row r="129" spans="2:5" ht="12.75" customHeight="1">
      <c r="B129" s="264"/>
      <c r="C129" s="26" t="s">
        <v>487</v>
      </c>
      <c r="D129" s="50" t="s">
        <v>877</v>
      </c>
      <c r="E129" s="64" t="s">
        <v>101</v>
      </c>
    </row>
    <row r="130" spans="2:5" ht="12.75" customHeight="1">
      <c r="B130" s="264"/>
      <c r="C130" s="26" t="s">
        <v>505</v>
      </c>
      <c r="D130" s="50" t="s">
        <v>506</v>
      </c>
      <c r="E130" s="64" t="s">
        <v>101</v>
      </c>
    </row>
    <row r="131" spans="2:5" ht="12.75" customHeight="1">
      <c r="B131" s="264"/>
      <c r="C131" s="26" t="s">
        <v>459</v>
      </c>
      <c r="D131" s="50" t="s">
        <v>876</v>
      </c>
      <c r="E131" s="64" t="s">
        <v>101</v>
      </c>
    </row>
    <row r="132" spans="2:5" ht="12.75" customHeight="1">
      <c r="B132" s="264"/>
      <c r="C132" s="26" t="s">
        <v>503</v>
      </c>
      <c r="D132" s="50" t="s">
        <v>504</v>
      </c>
      <c r="E132" s="64" t="s">
        <v>101</v>
      </c>
    </row>
    <row r="133" spans="2:5" ht="12.75" customHeight="1">
      <c r="B133" s="264"/>
      <c r="C133" s="26" t="s">
        <v>507</v>
      </c>
      <c r="D133" s="50" t="s">
        <v>508</v>
      </c>
      <c r="E133" s="64" t="s">
        <v>101</v>
      </c>
    </row>
    <row r="134" spans="2:5" ht="12.75" customHeight="1">
      <c r="B134" s="264"/>
      <c r="C134" s="26" t="s">
        <v>451</v>
      </c>
      <c r="D134" s="50" t="s">
        <v>452</v>
      </c>
      <c r="E134" s="64" t="s">
        <v>101</v>
      </c>
    </row>
    <row r="135" spans="2:5" ht="12.75" customHeight="1">
      <c r="B135" s="264"/>
      <c r="C135" s="26" t="s">
        <v>483</v>
      </c>
      <c r="D135" s="50" t="s">
        <v>484</v>
      </c>
      <c r="E135" s="64" t="s">
        <v>101</v>
      </c>
    </row>
    <row r="136" spans="2:5" ht="12.75" customHeight="1">
      <c r="B136" s="264"/>
      <c r="C136" s="26" t="s">
        <v>515</v>
      </c>
      <c r="D136" s="50" t="s">
        <v>516</v>
      </c>
      <c r="E136" s="64" t="s">
        <v>101</v>
      </c>
    </row>
    <row r="137" spans="2:5" ht="12.75" customHeight="1">
      <c r="B137" s="264"/>
      <c r="C137" s="26" t="s">
        <v>490</v>
      </c>
      <c r="D137" s="50" t="s">
        <v>491</v>
      </c>
      <c r="E137" s="64" t="s">
        <v>101</v>
      </c>
    </row>
    <row r="138" spans="2:5" ht="12.75" customHeight="1">
      <c r="B138" s="264"/>
      <c r="C138" s="26" t="s">
        <v>514</v>
      </c>
      <c r="D138" s="50" t="s">
        <v>875</v>
      </c>
      <c r="E138" s="64" t="s">
        <v>101</v>
      </c>
    </row>
    <row r="139" spans="2:5" ht="12.75" customHeight="1">
      <c r="B139" s="264"/>
      <c r="C139" s="26" t="s">
        <v>479</v>
      </c>
      <c r="D139" s="50" t="s">
        <v>480</v>
      </c>
      <c r="E139" s="64" t="s">
        <v>101</v>
      </c>
    </row>
    <row r="140" spans="2:5" ht="12.75" customHeight="1">
      <c r="B140" s="264"/>
      <c r="C140" s="26" t="s">
        <v>500</v>
      </c>
      <c r="D140" s="50" t="s">
        <v>874</v>
      </c>
      <c r="E140" s="64" t="s">
        <v>501</v>
      </c>
    </row>
    <row r="141" spans="2:5" ht="12.75" customHeight="1">
      <c r="B141" s="264"/>
      <c r="C141" s="26" t="s">
        <v>590</v>
      </c>
      <c r="D141" s="50" t="s">
        <v>873</v>
      </c>
      <c r="E141" s="64" t="s">
        <v>591</v>
      </c>
    </row>
    <row r="142" spans="2:5" ht="23.25" thickBot="1">
      <c r="B142" s="264"/>
      <c r="C142" s="27" t="s">
        <v>607</v>
      </c>
      <c r="D142" s="51" t="s">
        <v>608</v>
      </c>
      <c r="E142" s="65" t="s">
        <v>609</v>
      </c>
    </row>
    <row r="143" spans="2:5" ht="12.75">
      <c r="B143" s="263" t="s">
        <v>117</v>
      </c>
      <c r="C143" s="28" t="s">
        <v>625</v>
      </c>
      <c r="D143" s="52" t="s">
        <v>626</v>
      </c>
      <c r="E143" s="66" t="s">
        <v>117</v>
      </c>
    </row>
    <row r="144" spans="2:5" ht="22.5">
      <c r="B144" s="264"/>
      <c r="C144" s="26" t="s">
        <v>586</v>
      </c>
      <c r="D144" s="50" t="s">
        <v>872</v>
      </c>
      <c r="E144" s="64" t="s">
        <v>587</v>
      </c>
    </row>
    <row r="145" spans="2:5" ht="12.75" customHeight="1">
      <c r="B145" s="264"/>
      <c r="C145" s="26" t="s">
        <v>468</v>
      </c>
      <c r="D145" s="50" t="s">
        <v>469</v>
      </c>
      <c r="E145" s="64" t="s">
        <v>470</v>
      </c>
    </row>
    <row r="146" spans="2:5" ht="12.75" customHeight="1">
      <c r="B146" s="264"/>
      <c r="C146" s="26" t="s">
        <v>529</v>
      </c>
      <c r="D146" s="50" t="s">
        <v>530</v>
      </c>
      <c r="E146" s="64" t="s">
        <v>470</v>
      </c>
    </row>
    <row r="147" spans="2:5" ht="12.75" customHeight="1">
      <c r="B147" s="264"/>
      <c r="C147" s="26" t="s">
        <v>377</v>
      </c>
      <c r="D147" s="50" t="s">
        <v>378</v>
      </c>
      <c r="E147" s="64" t="s">
        <v>335</v>
      </c>
    </row>
    <row r="148" spans="2:5" ht="12.75" customHeight="1">
      <c r="B148" s="264"/>
      <c r="C148" s="26" t="s">
        <v>359</v>
      </c>
      <c r="D148" s="50" t="s">
        <v>360</v>
      </c>
      <c r="E148" s="64" t="s">
        <v>335</v>
      </c>
    </row>
    <row r="149" spans="2:5" ht="12.75" customHeight="1">
      <c r="B149" s="264"/>
      <c r="C149" s="26" t="s">
        <v>349</v>
      </c>
      <c r="D149" s="50" t="s">
        <v>350</v>
      </c>
      <c r="E149" s="64" t="s">
        <v>335</v>
      </c>
    </row>
    <row r="150" spans="2:5" ht="12.75" customHeight="1">
      <c r="B150" s="264"/>
      <c r="C150" s="26" t="s">
        <v>338</v>
      </c>
      <c r="D150" s="50" t="s">
        <v>339</v>
      </c>
      <c r="E150" s="64" t="s">
        <v>335</v>
      </c>
    </row>
    <row r="151" spans="2:5" ht="12.75" customHeight="1">
      <c r="B151" s="264"/>
      <c r="C151" s="26" t="s">
        <v>336</v>
      </c>
      <c r="D151" s="50" t="s">
        <v>337</v>
      </c>
      <c r="E151" s="64" t="s">
        <v>335</v>
      </c>
    </row>
    <row r="152" spans="2:5" ht="12.75" customHeight="1">
      <c r="B152" s="264"/>
      <c r="C152" s="26" t="s">
        <v>351</v>
      </c>
      <c r="D152" s="50" t="s">
        <v>352</v>
      </c>
      <c r="E152" s="64" t="s">
        <v>335</v>
      </c>
    </row>
    <row r="153" spans="2:5" ht="12.75" customHeight="1">
      <c r="B153" s="264"/>
      <c r="C153" s="26" t="s">
        <v>357</v>
      </c>
      <c r="D153" s="50" t="s">
        <v>358</v>
      </c>
      <c r="E153" s="64" t="s">
        <v>335</v>
      </c>
    </row>
    <row r="154" spans="2:5" ht="12.75" customHeight="1">
      <c r="B154" s="264"/>
      <c r="C154" s="26" t="s">
        <v>369</v>
      </c>
      <c r="D154" s="50" t="s">
        <v>370</v>
      </c>
      <c r="E154" s="64" t="s">
        <v>335</v>
      </c>
    </row>
    <row r="155" spans="2:5" ht="12.75" customHeight="1">
      <c r="B155" s="264"/>
      <c r="C155" s="26" t="s">
        <v>333</v>
      </c>
      <c r="D155" s="50" t="s">
        <v>334</v>
      </c>
      <c r="E155" s="64" t="s">
        <v>335</v>
      </c>
    </row>
    <row r="156" spans="2:5" ht="12.75" customHeight="1">
      <c r="B156" s="264"/>
      <c r="C156" s="26" t="s">
        <v>375</v>
      </c>
      <c r="D156" s="50" t="s">
        <v>376</v>
      </c>
      <c r="E156" s="64" t="s">
        <v>335</v>
      </c>
    </row>
    <row r="157" spans="2:5" ht="12.75" customHeight="1">
      <c r="B157" s="264"/>
      <c r="C157" s="26" t="s">
        <v>373</v>
      </c>
      <c r="D157" s="50" t="s">
        <v>374</v>
      </c>
      <c r="E157" s="64" t="s">
        <v>335</v>
      </c>
    </row>
    <row r="158" spans="2:5" ht="12.75" customHeight="1">
      <c r="B158" s="264"/>
      <c r="C158" s="26" t="s">
        <v>367</v>
      </c>
      <c r="D158" s="50" t="s">
        <v>368</v>
      </c>
      <c r="E158" s="64" t="s">
        <v>335</v>
      </c>
    </row>
    <row r="159" spans="2:5" ht="12.75" customHeight="1">
      <c r="B159" s="264"/>
      <c r="C159" s="26" t="s">
        <v>365</v>
      </c>
      <c r="D159" s="50" t="s">
        <v>366</v>
      </c>
      <c r="E159" s="64" t="s">
        <v>335</v>
      </c>
    </row>
    <row r="160" spans="2:5" ht="12.75" customHeight="1">
      <c r="B160" s="264"/>
      <c r="C160" s="26" t="s">
        <v>361</v>
      </c>
      <c r="D160" s="50" t="s">
        <v>362</v>
      </c>
      <c r="E160" s="64" t="s">
        <v>345</v>
      </c>
    </row>
    <row r="161" spans="2:5" ht="12.75" customHeight="1">
      <c r="B161" s="264"/>
      <c r="C161" s="26" t="s">
        <v>390</v>
      </c>
      <c r="D161" s="50" t="s">
        <v>306</v>
      </c>
      <c r="E161" s="64" t="s">
        <v>345</v>
      </c>
    </row>
    <row r="162" spans="2:5" ht="12.75" customHeight="1">
      <c r="B162" s="264"/>
      <c r="C162" s="26" t="s">
        <v>363</v>
      </c>
      <c r="D162" s="50" t="s">
        <v>364</v>
      </c>
      <c r="E162" s="64" t="s">
        <v>345</v>
      </c>
    </row>
    <row r="163" spans="2:5" ht="12.75" customHeight="1">
      <c r="B163" s="264"/>
      <c r="C163" s="26" t="s">
        <v>402</v>
      </c>
      <c r="D163" s="50" t="s">
        <v>403</v>
      </c>
      <c r="E163" s="64" t="s">
        <v>345</v>
      </c>
    </row>
    <row r="164" spans="2:5" ht="12.75" customHeight="1">
      <c r="B164" s="264"/>
      <c r="C164" s="26" t="s">
        <v>393</v>
      </c>
      <c r="D164" s="50" t="s">
        <v>394</v>
      </c>
      <c r="E164" s="64" t="s">
        <v>345</v>
      </c>
    </row>
    <row r="165" spans="2:5" ht="12.75" customHeight="1">
      <c r="B165" s="264"/>
      <c r="C165" s="26" t="s">
        <v>430</v>
      </c>
      <c r="D165" s="50" t="s">
        <v>306</v>
      </c>
      <c r="E165" s="64" t="s">
        <v>37</v>
      </c>
    </row>
    <row r="166" spans="2:5" ht="12.75" customHeight="1">
      <c r="B166" s="264"/>
      <c r="C166" s="26" t="s">
        <v>411</v>
      </c>
      <c r="D166" s="50" t="s">
        <v>412</v>
      </c>
      <c r="E166" s="64" t="s">
        <v>37</v>
      </c>
    </row>
    <row r="167" spans="2:5" ht="12.75" customHeight="1">
      <c r="B167" s="264"/>
      <c r="C167" s="26" t="s">
        <v>419</v>
      </c>
      <c r="D167" s="50" t="s">
        <v>420</v>
      </c>
      <c r="E167" s="64" t="s">
        <v>37</v>
      </c>
    </row>
    <row r="168" spans="2:5" ht="12.75" customHeight="1">
      <c r="B168" s="264"/>
      <c r="C168" s="26" t="s">
        <v>423</v>
      </c>
      <c r="D168" s="50" t="s">
        <v>424</v>
      </c>
      <c r="E168" s="64" t="s">
        <v>37</v>
      </c>
    </row>
    <row r="169" spans="2:5" ht="12.75" customHeight="1">
      <c r="B169" s="264"/>
      <c r="C169" s="26" t="s">
        <v>391</v>
      </c>
      <c r="D169" s="50" t="s">
        <v>392</v>
      </c>
      <c r="E169" s="64" t="s">
        <v>37</v>
      </c>
    </row>
    <row r="170" spans="2:5" ht="12.75" customHeight="1">
      <c r="B170" s="264"/>
      <c r="C170" s="26" t="s">
        <v>382</v>
      </c>
      <c r="D170" s="50" t="s">
        <v>383</v>
      </c>
      <c r="E170" s="64" t="s">
        <v>37</v>
      </c>
    </row>
    <row r="171" spans="2:5" ht="12.75" customHeight="1">
      <c r="B171" s="264"/>
      <c r="C171" s="26" t="s">
        <v>425</v>
      </c>
      <c r="D171" s="50" t="s">
        <v>426</v>
      </c>
      <c r="E171" s="64" t="s">
        <v>37</v>
      </c>
    </row>
    <row r="172" spans="2:5" ht="12.75" customHeight="1">
      <c r="B172" s="264"/>
      <c r="C172" s="26" t="s">
        <v>410</v>
      </c>
      <c r="D172" s="50" t="s">
        <v>36</v>
      </c>
      <c r="E172" s="64" t="s">
        <v>37</v>
      </c>
    </row>
    <row r="173" spans="2:5" ht="12.75" customHeight="1">
      <c r="B173" s="264"/>
      <c r="C173" s="26" t="s">
        <v>413</v>
      </c>
      <c r="D173" s="50" t="s">
        <v>414</v>
      </c>
      <c r="E173" s="64" t="s">
        <v>37</v>
      </c>
    </row>
    <row r="174" spans="2:5" ht="12.75" customHeight="1">
      <c r="B174" s="264"/>
      <c r="C174" s="26" t="s">
        <v>417</v>
      </c>
      <c r="D174" s="50" t="s">
        <v>418</v>
      </c>
      <c r="E174" s="64" t="s">
        <v>37</v>
      </c>
    </row>
    <row r="175" spans="2:5" ht="12.75" customHeight="1">
      <c r="B175" s="264"/>
      <c r="C175" s="26" t="s">
        <v>421</v>
      </c>
      <c r="D175" s="50" t="s">
        <v>422</v>
      </c>
      <c r="E175" s="64" t="s">
        <v>37</v>
      </c>
    </row>
    <row r="176" spans="2:5" ht="12.75" customHeight="1">
      <c r="B176" s="264"/>
      <c r="C176" s="26" t="s">
        <v>384</v>
      </c>
      <c r="D176" s="50" t="s">
        <v>385</v>
      </c>
      <c r="E176" s="64" t="s">
        <v>37</v>
      </c>
    </row>
    <row r="177" spans="2:5" ht="12.75" customHeight="1">
      <c r="B177" s="264"/>
      <c r="C177" s="26" t="s">
        <v>415</v>
      </c>
      <c r="D177" s="50" t="s">
        <v>416</v>
      </c>
      <c r="E177" s="64" t="s">
        <v>37</v>
      </c>
    </row>
    <row r="178" spans="2:5" ht="12.75" customHeight="1">
      <c r="B178" s="264"/>
      <c r="C178" s="26" t="s">
        <v>386</v>
      </c>
      <c r="D178" s="50" t="s">
        <v>387</v>
      </c>
      <c r="E178" s="64" t="s">
        <v>37</v>
      </c>
    </row>
    <row r="179" spans="2:5" ht="12.75" customHeight="1">
      <c r="B179" s="264"/>
      <c r="C179" s="26" t="s">
        <v>380</v>
      </c>
      <c r="D179" s="50" t="s">
        <v>381</v>
      </c>
      <c r="E179" s="64" t="s">
        <v>37</v>
      </c>
    </row>
    <row r="180" spans="2:5" ht="12.75" customHeight="1">
      <c r="B180" s="264"/>
      <c r="C180" s="26" t="s">
        <v>35</v>
      </c>
      <c r="D180" s="50" t="s">
        <v>36</v>
      </c>
      <c r="E180" s="64" t="s">
        <v>37</v>
      </c>
    </row>
    <row r="181" spans="2:5" ht="12.75" customHeight="1">
      <c r="B181" s="264"/>
      <c r="C181" s="26" t="s">
        <v>388</v>
      </c>
      <c r="D181" s="50" t="s">
        <v>389</v>
      </c>
      <c r="E181" s="64" t="s">
        <v>37</v>
      </c>
    </row>
    <row r="182" spans="2:5" ht="12.75" customHeight="1">
      <c r="B182" s="264"/>
      <c r="C182" s="26" t="s">
        <v>433</v>
      </c>
      <c r="D182" s="50" t="s">
        <v>434</v>
      </c>
      <c r="E182" s="64" t="s">
        <v>37</v>
      </c>
    </row>
    <row r="183" spans="2:5" ht="12.75" customHeight="1">
      <c r="B183" s="264"/>
      <c r="C183" s="26" t="s">
        <v>431</v>
      </c>
      <c r="D183" s="50" t="s">
        <v>432</v>
      </c>
      <c r="E183" s="64" t="s">
        <v>37</v>
      </c>
    </row>
    <row r="184" spans="2:5" ht="12.75" customHeight="1">
      <c r="B184" s="264"/>
      <c r="C184" s="26" t="s">
        <v>445</v>
      </c>
      <c r="D184" s="50" t="s">
        <v>446</v>
      </c>
      <c r="E184" s="64" t="s">
        <v>37</v>
      </c>
    </row>
    <row r="185" spans="2:5" ht="12.75" customHeight="1">
      <c r="B185" s="264"/>
      <c r="C185" s="26" t="s">
        <v>447</v>
      </c>
      <c r="D185" s="50" t="s">
        <v>448</v>
      </c>
      <c r="E185" s="64" t="s">
        <v>37</v>
      </c>
    </row>
    <row r="186" spans="2:5" ht="12.75" customHeight="1">
      <c r="B186" s="264"/>
      <c r="C186" s="26" t="s">
        <v>551</v>
      </c>
      <c r="D186" s="50" t="s">
        <v>552</v>
      </c>
      <c r="E186" s="64" t="s">
        <v>3</v>
      </c>
    </row>
    <row r="187" spans="2:5" ht="12.75" customHeight="1">
      <c r="B187" s="264"/>
      <c r="C187" s="26" t="s">
        <v>523</v>
      </c>
      <c r="D187" s="50" t="s">
        <v>42</v>
      </c>
      <c r="E187" s="64" t="s">
        <v>522</v>
      </c>
    </row>
    <row r="188" spans="2:5" ht="12.75" customHeight="1">
      <c r="B188" s="264"/>
      <c r="C188" s="26" t="s">
        <v>521</v>
      </c>
      <c r="D188" s="50" t="s">
        <v>306</v>
      </c>
      <c r="E188" s="64" t="s">
        <v>522</v>
      </c>
    </row>
    <row r="189" spans="2:5" ht="12.75" customHeight="1">
      <c r="B189" s="264"/>
      <c r="C189" s="26" t="s">
        <v>517</v>
      </c>
      <c r="D189" s="50" t="s">
        <v>518</v>
      </c>
      <c r="E189" s="64" t="s">
        <v>470</v>
      </c>
    </row>
    <row r="190" spans="2:5" ht="12.75" customHeight="1">
      <c r="B190" s="264"/>
      <c r="C190" s="26" t="s">
        <v>171</v>
      </c>
      <c r="D190" s="50" t="s">
        <v>172</v>
      </c>
      <c r="E190" s="64" t="s">
        <v>173</v>
      </c>
    </row>
    <row r="191" spans="2:5" ht="12.75" customHeight="1">
      <c r="B191" s="264"/>
      <c r="C191" s="26" t="s">
        <v>353</v>
      </c>
      <c r="D191" s="50" t="s">
        <v>354</v>
      </c>
      <c r="E191" s="64" t="s">
        <v>342</v>
      </c>
    </row>
    <row r="192" spans="2:5" ht="12.75" customHeight="1">
      <c r="B192" s="264"/>
      <c r="C192" s="26" t="s">
        <v>340</v>
      </c>
      <c r="D192" s="50" t="s">
        <v>341</v>
      </c>
      <c r="E192" s="64" t="s">
        <v>342</v>
      </c>
    </row>
    <row r="193" spans="2:5" ht="12.75" customHeight="1">
      <c r="B193" s="264"/>
      <c r="C193" s="26" t="s">
        <v>371</v>
      </c>
      <c r="D193" s="50" t="s">
        <v>372</v>
      </c>
      <c r="E193" s="64" t="s">
        <v>335</v>
      </c>
    </row>
    <row r="194" spans="2:5" ht="12.75" customHeight="1">
      <c r="B194" s="264"/>
      <c r="C194" s="26" t="s">
        <v>533</v>
      </c>
      <c r="D194" s="50" t="s">
        <v>525</v>
      </c>
      <c r="E194" s="64" t="s">
        <v>522</v>
      </c>
    </row>
    <row r="195" spans="2:5" ht="12.75" customHeight="1" thickBot="1">
      <c r="B195" s="265"/>
      <c r="C195" s="29" t="s">
        <v>343</v>
      </c>
      <c r="D195" s="53" t="s">
        <v>344</v>
      </c>
      <c r="E195" s="67" t="s">
        <v>345</v>
      </c>
    </row>
    <row r="196" spans="2:5" ht="12.75" customHeight="1">
      <c r="B196" s="263" t="s">
        <v>119</v>
      </c>
      <c r="C196" s="28" t="s">
        <v>331</v>
      </c>
      <c r="D196" s="52" t="s">
        <v>332</v>
      </c>
      <c r="E196" s="66" t="s">
        <v>322</v>
      </c>
    </row>
    <row r="197" spans="2:5" ht="12.75" customHeight="1" thickBot="1">
      <c r="B197" s="265"/>
      <c r="C197" s="29" t="s">
        <v>320</v>
      </c>
      <c r="D197" s="53" t="s">
        <v>321</v>
      </c>
      <c r="E197" s="67" t="s">
        <v>322</v>
      </c>
    </row>
    <row r="198" spans="2:5" ht="12.75" customHeight="1">
      <c r="B198" s="263" t="s">
        <v>95</v>
      </c>
      <c r="C198" s="28" t="s">
        <v>677</v>
      </c>
      <c r="D198" s="52" t="s">
        <v>678</v>
      </c>
      <c r="E198" s="66" t="s">
        <v>95</v>
      </c>
    </row>
    <row r="199" spans="2:5" ht="12.75" customHeight="1" thickBot="1">
      <c r="B199" s="265"/>
      <c r="C199" s="29" t="s">
        <v>683</v>
      </c>
      <c r="D199" s="53" t="s">
        <v>888</v>
      </c>
      <c r="E199" s="67" t="s">
        <v>95</v>
      </c>
    </row>
    <row r="200" spans="2:5" ht="12.75" customHeight="1">
      <c r="B200" s="263" t="s">
        <v>112</v>
      </c>
      <c r="C200" s="28" t="s">
        <v>319</v>
      </c>
      <c r="D200" s="52" t="s">
        <v>889</v>
      </c>
      <c r="E200" s="66" t="s">
        <v>112</v>
      </c>
    </row>
    <row r="201" spans="2:5" ht="12.75" customHeight="1">
      <c r="B201" s="264"/>
      <c r="C201" s="26" t="s">
        <v>295</v>
      </c>
      <c r="D201" s="50" t="s">
        <v>296</v>
      </c>
      <c r="E201" s="64" t="s">
        <v>112</v>
      </c>
    </row>
    <row r="202" spans="2:5" ht="12.75" customHeight="1">
      <c r="B202" s="264"/>
      <c r="C202" s="26" t="s">
        <v>329</v>
      </c>
      <c r="D202" s="50" t="s">
        <v>330</v>
      </c>
      <c r="E202" s="64" t="s">
        <v>112</v>
      </c>
    </row>
    <row r="203" spans="2:5" ht="12.75" customHeight="1">
      <c r="B203" s="264"/>
      <c r="C203" s="26" t="s">
        <v>33</v>
      </c>
      <c r="D203" s="50" t="s">
        <v>34</v>
      </c>
      <c r="E203" s="64" t="s">
        <v>121</v>
      </c>
    </row>
    <row r="204" spans="2:5" ht="12.75" customHeight="1">
      <c r="B204" s="264"/>
      <c r="C204" s="26" t="s">
        <v>314</v>
      </c>
      <c r="D204" s="50" t="s">
        <v>315</v>
      </c>
      <c r="E204" s="64" t="s">
        <v>112</v>
      </c>
    </row>
    <row r="205" spans="2:5" ht="12.75" customHeight="1">
      <c r="B205" s="264"/>
      <c r="C205" s="26" t="s">
        <v>312</v>
      </c>
      <c r="D205" s="50" t="s">
        <v>313</v>
      </c>
      <c r="E205" s="64" t="s">
        <v>112</v>
      </c>
    </row>
    <row r="206" spans="2:5" ht="12.75" customHeight="1">
      <c r="B206" s="264"/>
      <c r="C206" s="26" t="s">
        <v>323</v>
      </c>
      <c r="D206" s="50" t="s">
        <v>324</v>
      </c>
      <c r="E206" s="64" t="s">
        <v>112</v>
      </c>
    </row>
    <row r="207" spans="2:5" ht="12.75" customHeight="1">
      <c r="B207" s="264"/>
      <c r="C207" s="26" t="s">
        <v>151</v>
      </c>
      <c r="D207" s="50" t="s">
        <v>152</v>
      </c>
      <c r="E207" s="64" t="s">
        <v>153</v>
      </c>
    </row>
    <row r="208" spans="2:5" ht="12.75" customHeight="1">
      <c r="B208" s="264"/>
      <c r="C208" s="26" t="s">
        <v>327</v>
      </c>
      <c r="D208" s="50" t="s">
        <v>328</v>
      </c>
      <c r="E208" s="64" t="s">
        <v>112</v>
      </c>
    </row>
    <row r="209" spans="2:5" ht="12.75" customHeight="1">
      <c r="B209" s="264"/>
      <c r="C209" s="26" t="s">
        <v>318</v>
      </c>
      <c r="D209" s="50" t="s">
        <v>887</v>
      </c>
      <c r="E209" s="64" t="s">
        <v>112</v>
      </c>
    </row>
    <row r="210" spans="2:5" ht="12.75" customHeight="1">
      <c r="B210" s="264"/>
      <c r="C210" s="26" t="s">
        <v>292</v>
      </c>
      <c r="D210" s="50" t="s">
        <v>886</v>
      </c>
      <c r="E210" s="64" t="s">
        <v>112</v>
      </c>
    </row>
    <row r="211" spans="2:5" ht="12.75" customHeight="1">
      <c r="B211" s="264"/>
      <c r="C211" s="26" t="s">
        <v>293</v>
      </c>
      <c r="D211" s="50" t="s">
        <v>294</v>
      </c>
      <c r="E211" s="64" t="s">
        <v>112</v>
      </c>
    </row>
    <row r="212" spans="2:5" ht="12.75" customHeight="1">
      <c r="B212" s="264"/>
      <c r="C212" s="26" t="s">
        <v>301</v>
      </c>
      <c r="D212" s="50" t="s">
        <v>302</v>
      </c>
      <c r="E212" s="64" t="s">
        <v>112</v>
      </c>
    </row>
    <row r="213" spans="2:5" ht="12.75" customHeight="1">
      <c r="B213" s="264"/>
      <c r="C213" s="26" t="s">
        <v>303</v>
      </c>
      <c r="D213" s="50" t="s">
        <v>304</v>
      </c>
      <c r="E213" s="64" t="s">
        <v>112</v>
      </c>
    </row>
    <row r="214" spans="2:5" ht="12.75" customHeight="1">
      <c r="B214" s="264"/>
      <c r="C214" s="26" t="s">
        <v>272</v>
      </c>
      <c r="D214" s="50" t="s">
        <v>273</v>
      </c>
      <c r="E214" s="64" t="s">
        <v>112</v>
      </c>
    </row>
    <row r="215" spans="2:5" ht="12.75" customHeight="1">
      <c r="B215" s="264"/>
      <c r="C215" s="26" t="s">
        <v>218</v>
      </c>
      <c r="D215" s="50" t="s">
        <v>219</v>
      </c>
      <c r="E215" s="64" t="s">
        <v>153</v>
      </c>
    </row>
    <row r="216" spans="2:5" ht="12.75" customHeight="1" thickBot="1">
      <c r="B216" s="265"/>
      <c r="C216" s="29" t="s">
        <v>316</v>
      </c>
      <c r="D216" s="53" t="s">
        <v>317</v>
      </c>
      <c r="E216" s="67" t="s">
        <v>112</v>
      </c>
    </row>
    <row r="217" spans="2:5" ht="12.75" customHeight="1">
      <c r="B217" s="263" t="s">
        <v>114</v>
      </c>
      <c r="C217" s="28" t="s">
        <v>58</v>
      </c>
      <c r="D217" s="52" t="s">
        <v>59</v>
      </c>
      <c r="E217" s="66" t="s">
        <v>114</v>
      </c>
    </row>
    <row r="218" spans="2:5" ht="12.75" customHeight="1">
      <c r="B218" s="264"/>
      <c r="C218" s="26" t="s">
        <v>63</v>
      </c>
      <c r="D218" s="50" t="s">
        <v>64</v>
      </c>
      <c r="E218" s="64" t="s">
        <v>114</v>
      </c>
    </row>
    <row r="219" spans="2:5" ht="12.75" customHeight="1">
      <c r="B219" s="264"/>
      <c r="C219" s="26" t="s">
        <v>65</v>
      </c>
      <c r="D219" s="50" t="s">
        <v>66</v>
      </c>
      <c r="E219" s="64" t="s">
        <v>114</v>
      </c>
    </row>
    <row r="220" spans="2:5" ht="12.75" customHeight="1">
      <c r="B220" s="264"/>
      <c r="C220" s="26" t="s">
        <v>57</v>
      </c>
      <c r="D220" s="50" t="s">
        <v>39</v>
      </c>
      <c r="E220" s="64" t="s">
        <v>114</v>
      </c>
    </row>
    <row r="221" spans="2:5" ht="12.75" customHeight="1">
      <c r="B221" s="264"/>
      <c r="C221" s="26" t="s">
        <v>70</v>
      </c>
      <c r="D221" s="50" t="s">
        <v>71</v>
      </c>
      <c r="E221" s="64" t="s">
        <v>114</v>
      </c>
    </row>
    <row r="222" spans="2:5" ht="12.75" customHeight="1">
      <c r="B222" s="264"/>
      <c r="C222" s="26" t="s">
        <v>146</v>
      </c>
      <c r="D222" s="50" t="s">
        <v>147</v>
      </c>
      <c r="E222" s="64" t="s">
        <v>62</v>
      </c>
    </row>
    <row r="223" spans="2:5" ht="12.75" customHeight="1">
      <c r="B223" s="264"/>
      <c r="C223" s="26" t="s">
        <v>92</v>
      </c>
      <c r="D223" s="50" t="s">
        <v>133</v>
      </c>
      <c r="E223" s="64" t="s">
        <v>62</v>
      </c>
    </row>
    <row r="224" spans="2:5" ht="12.75" customHeight="1">
      <c r="B224" s="264"/>
      <c r="C224" s="26" t="s">
        <v>135</v>
      </c>
      <c r="D224" s="50" t="s">
        <v>136</v>
      </c>
      <c r="E224" s="64" t="s">
        <v>62</v>
      </c>
    </row>
    <row r="225" spans="2:5" ht="12.75" customHeight="1">
      <c r="B225" s="264"/>
      <c r="C225" s="26" t="s">
        <v>74</v>
      </c>
      <c r="D225" s="50" t="s">
        <v>75</v>
      </c>
      <c r="E225" s="64" t="s">
        <v>114</v>
      </c>
    </row>
    <row r="226" spans="2:5" ht="12.75" customHeight="1">
      <c r="B226" s="264"/>
      <c r="C226" s="26" t="s">
        <v>60</v>
      </c>
      <c r="D226" s="50" t="s">
        <v>61</v>
      </c>
      <c r="E226" s="64" t="s">
        <v>62</v>
      </c>
    </row>
    <row r="227" spans="2:5" ht="12.75" customHeight="1">
      <c r="B227" s="264"/>
      <c r="C227" s="26" t="s">
        <v>268</v>
      </c>
      <c r="D227" s="50" t="s">
        <v>269</v>
      </c>
      <c r="E227" s="64" t="s">
        <v>62</v>
      </c>
    </row>
    <row r="228" spans="2:5" ht="12.75" customHeight="1">
      <c r="B228" s="264"/>
      <c r="C228" s="26" t="s">
        <v>79</v>
      </c>
      <c r="D228" s="50" t="s">
        <v>80</v>
      </c>
      <c r="E228" s="64" t="s">
        <v>62</v>
      </c>
    </row>
    <row r="229" spans="2:5" ht="12.75" customHeight="1">
      <c r="B229" s="264"/>
      <c r="C229" s="26" t="s">
        <v>144</v>
      </c>
      <c r="D229" s="50" t="s">
        <v>145</v>
      </c>
      <c r="E229" s="64" t="s">
        <v>114</v>
      </c>
    </row>
    <row r="230" spans="2:5" ht="12.75" customHeight="1">
      <c r="B230" s="264"/>
      <c r="C230" s="26" t="s">
        <v>72</v>
      </c>
      <c r="D230" s="50" t="s">
        <v>73</v>
      </c>
      <c r="E230" s="64" t="s">
        <v>114</v>
      </c>
    </row>
    <row r="231" spans="2:5" ht="12.75" customHeight="1">
      <c r="B231" s="264"/>
      <c r="C231" s="26" t="s">
        <v>169</v>
      </c>
      <c r="D231" s="50" t="s">
        <v>170</v>
      </c>
      <c r="E231" s="64" t="s">
        <v>62</v>
      </c>
    </row>
    <row r="232" spans="2:5" ht="12.75" customHeight="1" thickBot="1">
      <c r="B232" s="265"/>
      <c r="C232" s="29" t="s">
        <v>167</v>
      </c>
      <c r="D232" s="53" t="s">
        <v>168</v>
      </c>
      <c r="E232" s="67" t="s">
        <v>62</v>
      </c>
    </row>
    <row r="233" spans="2:5" ht="12.75" customHeight="1">
      <c r="B233" s="263" t="s">
        <v>107</v>
      </c>
      <c r="C233" s="28" t="s">
        <v>629</v>
      </c>
      <c r="D233" s="52" t="s">
        <v>630</v>
      </c>
      <c r="E233" s="66" t="s">
        <v>107</v>
      </c>
    </row>
    <row r="234" spans="2:5" ht="12.75" customHeight="1">
      <c r="B234" s="264"/>
      <c r="C234" s="26" t="s">
        <v>614</v>
      </c>
      <c r="D234" s="50" t="s">
        <v>615</v>
      </c>
      <c r="E234" s="64" t="s">
        <v>616</v>
      </c>
    </row>
    <row r="235" spans="2:5" ht="12.75" customHeight="1">
      <c r="B235" s="264"/>
      <c r="C235" s="26" t="s">
        <v>631</v>
      </c>
      <c r="D235" s="50" t="s">
        <v>632</v>
      </c>
      <c r="E235" s="64" t="s">
        <v>633</v>
      </c>
    </row>
    <row r="236" spans="2:5" ht="12.75" customHeight="1">
      <c r="B236" s="264"/>
      <c r="C236" s="26" t="s">
        <v>856</v>
      </c>
      <c r="D236" s="50" t="s">
        <v>34</v>
      </c>
      <c r="E236" s="64" t="s">
        <v>857</v>
      </c>
    </row>
    <row r="237" spans="2:5" ht="12.75" customHeight="1">
      <c r="B237" s="264"/>
      <c r="C237" s="26" t="s">
        <v>250</v>
      </c>
      <c r="D237" s="50" t="s">
        <v>251</v>
      </c>
      <c r="E237" s="64" t="s">
        <v>215</v>
      </c>
    </row>
    <row r="238" spans="2:5" ht="12.75" customHeight="1">
      <c r="B238" s="264"/>
      <c r="C238" s="26" t="s">
        <v>248</v>
      </c>
      <c r="D238" s="50" t="s">
        <v>249</v>
      </c>
      <c r="E238" s="64" t="s">
        <v>215</v>
      </c>
    </row>
    <row r="239" spans="2:5" ht="12.75" customHeight="1">
      <c r="B239" s="264"/>
      <c r="C239" s="26" t="s">
        <v>264</v>
      </c>
      <c r="D239" s="50" t="s">
        <v>265</v>
      </c>
      <c r="E239" s="64" t="s">
        <v>204</v>
      </c>
    </row>
    <row r="240" spans="2:5" ht="12.75" customHeight="1">
      <c r="B240" s="264"/>
      <c r="C240" s="26" t="s">
        <v>258</v>
      </c>
      <c r="D240" s="50" t="s">
        <v>259</v>
      </c>
      <c r="E240" s="64" t="s">
        <v>204</v>
      </c>
    </row>
    <row r="241" spans="2:5" ht="12.75" customHeight="1">
      <c r="B241" s="264"/>
      <c r="C241" s="26" t="s">
        <v>252</v>
      </c>
      <c r="D241" s="50" t="s">
        <v>253</v>
      </c>
      <c r="E241" s="64" t="s">
        <v>215</v>
      </c>
    </row>
    <row r="242" spans="2:5" ht="12.75" customHeight="1">
      <c r="B242" s="264"/>
      <c r="C242" s="26" t="s">
        <v>286</v>
      </c>
      <c r="D242" s="50" t="s">
        <v>287</v>
      </c>
      <c r="E242" s="64" t="s">
        <v>215</v>
      </c>
    </row>
    <row r="243" spans="2:5" ht="12.75" customHeight="1">
      <c r="B243" s="264"/>
      <c r="C243" s="26" t="s">
        <v>274</v>
      </c>
      <c r="D243" s="50" t="s">
        <v>275</v>
      </c>
      <c r="E243" s="64" t="s">
        <v>215</v>
      </c>
    </row>
    <row r="244" spans="2:5" ht="12.75" customHeight="1">
      <c r="B244" s="264"/>
      <c r="C244" s="26" t="s">
        <v>216</v>
      </c>
      <c r="D244" s="50" t="s">
        <v>217</v>
      </c>
      <c r="E244" s="64" t="s">
        <v>91</v>
      </c>
    </row>
    <row r="245" spans="2:5" ht="12.75" customHeight="1">
      <c r="B245" s="264"/>
      <c r="C245" s="26" t="s">
        <v>238</v>
      </c>
      <c r="D245" s="50" t="s">
        <v>239</v>
      </c>
      <c r="E245" s="64" t="s">
        <v>215</v>
      </c>
    </row>
    <row r="246" spans="2:5" ht="24">
      <c r="B246" s="264"/>
      <c r="C246" s="26" t="s">
        <v>244</v>
      </c>
      <c r="D246" s="50" t="s">
        <v>245</v>
      </c>
      <c r="E246" s="64" t="s">
        <v>84</v>
      </c>
    </row>
    <row r="247" spans="2:5" ht="12.75" customHeight="1">
      <c r="B247" s="264"/>
      <c r="C247" s="26" t="s">
        <v>270</v>
      </c>
      <c r="D247" s="50" t="s">
        <v>271</v>
      </c>
      <c r="E247" s="64" t="s">
        <v>215</v>
      </c>
    </row>
    <row r="248" spans="2:5" ht="12.75" customHeight="1">
      <c r="B248" s="264"/>
      <c r="C248" s="26" t="s">
        <v>246</v>
      </c>
      <c r="D248" s="50" t="s">
        <v>247</v>
      </c>
      <c r="E248" s="64" t="s">
        <v>204</v>
      </c>
    </row>
    <row r="249" spans="2:5" ht="12.75" customHeight="1">
      <c r="B249" s="264"/>
      <c r="C249" s="26" t="s">
        <v>262</v>
      </c>
      <c r="D249" s="50" t="s">
        <v>263</v>
      </c>
      <c r="E249" s="64" t="s">
        <v>215</v>
      </c>
    </row>
    <row r="250" spans="2:5" ht="12.75" customHeight="1">
      <c r="B250" s="264"/>
      <c r="C250" s="26" t="s">
        <v>242</v>
      </c>
      <c r="D250" s="50" t="s">
        <v>243</v>
      </c>
      <c r="E250" s="64" t="s">
        <v>204</v>
      </c>
    </row>
    <row r="251" spans="2:5" ht="12.75" customHeight="1">
      <c r="B251" s="264"/>
      <c r="C251" s="26" t="s">
        <v>236</v>
      </c>
      <c r="D251" s="50" t="s">
        <v>237</v>
      </c>
      <c r="E251" s="64" t="s">
        <v>204</v>
      </c>
    </row>
    <row r="252" spans="2:5" ht="12.75" customHeight="1">
      <c r="B252" s="264"/>
      <c r="C252" s="26" t="s">
        <v>196</v>
      </c>
      <c r="D252" s="50" t="s">
        <v>197</v>
      </c>
      <c r="E252" s="64" t="s">
        <v>84</v>
      </c>
    </row>
    <row r="253" spans="2:5" ht="12.75" customHeight="1">
      <c r="B253" s="264"/>
      <c r="C253" s="26" t="s">
        <v>163</v>
      </c>
      <c r="D253" s="50" t="s">
        <v>164</v>
      </c>
      <c r="E253" s="64" t="s">
        <v>84</v>
      </c>
    </row>
    <row r="254" spans="2:5" ht="12.75" customHeight="1">
      <c r="B254" s="264"/>
      <c r="C254" s="26" t="s">
        <v>83</v>
      </c>
      <c r="D254" s="50" t="s">
        <v>39</v>
      </c>
      <c r="E254" s="64" t="s">
        <v>84</v>
      </c>
    </row>
    <row r="255" spans="2:5" ht="12.75" customHeight="1">
      <c r="B255" s="264"/>
      <c r="C255" s="26" t="s">
        <v>87</v>
      </c>
      <c r="D255" s="50" t="s">
        <v>88</v>
      </c>
      <c r="E255" s="64" t="s">
        <v>84</v>
      </c>
    </row>
    <row r="256" spans="2:5" ht="12.75" customHeight="1">
      <c r="B256" s="264"/>
      <c r="C256" s="26" t="s">
        <v>207</v>
      </c>
      <c r="D256" s="50" t="s">
        <v>208</v>
      </c>
      <c r="E256" s="64" t="s">
        <v>84</v>
      </c>
    </row>
    <row r="257" spans="2:5" ht="12.75" customHeight="1">
      <c r="B257" s="264"/>
      <c r="C257" s="26" t="s">
        <v>194</v>
      </c>
      <c r="D257" s="50" t="s">
        <v>195</v>
      </c>
      <c r="E257" s="64" t="s">
        <v>150</v>
      </c>
    </row>
    <row r="258" spans="2:5" ht="12.75" customHeight="1">
      <c r="B258" s="264"/>
      <c r="C258" s="26" t="s">
        <v>148</v>
      </c>
      <c r="D258" s="50" t="s">
        <v>149</v>
      </c>
      <c r="E258" s="64" t="s">
        <v>150</v>
      </c>
    </row>
    <row r="259" spans="2:5" ht="12.75" customHeight="1">
      <c r="B259" s="264"/>
      <c r="C259" s="26" t="s">
        <v>154</v>
      </c>
      <c r="D259" s="50" t="s">
        <v>155</v>
      </c>
      <c r="E259" s="64" t="s">
        <v>150</v>
      </c>
    </row>
    <row r="260" spans="2:5" ht="12.75" customHeight="1">
      <c r="B260" s="264"/>
      <c r="C260" s="26" t="s">
        <v>198</v>
      </c>
      <c r="D260" s="50" t="s">
        <v>199</v>
      </c>
      <c r="E260" s="64" t="s">
        <v>150</v>
      </c>
    </row>
    <row r="261" spans="2:5" ht="12.75" customHeight="1">
      <c r="B261" s="264"/>
      <c r="C261" s="26" t="s">
        <v>156</v>
      </c>
      <c r="D261" s="50" t="s">
        <v>157</v>
      </c>
      <c r="E261" s="64" t="s">
        <v>84</v>
      </c>
    </row>
    <row r="262" spans="2:5" ht="12.75" customHeight="1">
      <c r="B262" s="264"/>
      <c r="C262" s="26" t="s">
        <v>224</v>
      </c>
      <c r="D262" s="50" t="s">
        <v>225</v>
      </c>
      <c r="E262" s="64" t="s">
        <v>91</v>
      </c>
    </row>
    <row r="263" spans="2:5" ht="12.75" customHeight="1">
      <c r="B263" s="264"/>
      <c r="C263" s="26" t="s">
        <v>178</v>
      </c>
      <c r="D263" s="50" t="s">
        <v>179</v>
      </c>
      <c r="E263" s="64" t="s">
        <v>150</v>
      </c>
    </row>
    <row r="264" spans="2:5" ht="12.75" customHeight="1">
      <c r="B264" s="264"/>
      <c r="C264" s="26" t="s">
        <v>200</v>
      </c>
      <c r="D264" s="50" t="s">
        <v>201</v>
      </c>
      <c r="E264" s="64" t="s">
        <v>91</v>
      </c>
    </row>
    <row r="265" spans="2:5" ht="12.75" customHeight="1">
      <c r="B265" s="264"/>
      <c r="C265" s="26" t="s">
        <v>213</v>
      </c>
      <c r="D265" s="50" t="s">
        <v>214</v>
      </c>
      <c r="E265" s="64" t="s">
        <v>215</v>
      </c>
    </row>
    <row r="266" spans="2:5" ht="12.75" customHeight="1">
      <c r="B266" s="264"/>
      <c r="C266" s="26" t="s">
        <v>165</v>
      </c>
      <c r="D266" s="50" t="s">
        <v>166</v>
      </c>
      <c r="E266" s="64" t="s">
        <v>84</v>
      </c>
    </row>
    <row r="267" spans="2:5" ht="12.75" customHeight="1">
      <c r="B267" s="264"/>
      <c r="C267" s="26" t="s">
        <v>282</v>
      </c>
      <c r="D267" s="50" t="s">
        <v>283</v>
      </c>
      <c r="E267" s="64" t="s">
        <v>215</v>
      </c>
    </row>
    <row r="268" spans="2:5" ht="12.75" customHeight="1">
      <c r="B268" s="264"/>
      <c r="C268" s="26" t="s">
        <v>234</v>
      </c>
      <c r="D268" s="50" t="s">
        <v>235</v>
      </c>
      <c r="E268" s="64" t="s">
        <v>204</v>
      </c>
    </row>
    <row r="269" spans="2:5" ht="12.75" customHeight="1">
      <c r="B269" s="264"/>
      <c r="C269" s="26" t="s">
        <v>861</v>
      </c>
      <c r="D269" s="50" t="s">
        <v>862</v>
      </c>
      <c r="E269" s="64" t="s">
        <v>863</v>
      </c>
    </row>
    <row r="270" spans="2:5" ht="12.75" customHeight="1">
      <c r="B270" s="264"/>
      <c r="C270" s="26" t="s">
        <v>140</v>
      </c>
      <c r="D270" s="50" t="s">
        <v>141</v>
      </c>
      <c r="E270" s="64" t="s">
        <v>86</v>
      </c>
    </row>
    <row r="271" spans="2:5" ht="12.75" customHeight="1">
      <c r="B271" s="264"/>
      <c r="C271" s="26" t="s">
        <v>134</v>
      </c>
      <c r="D271" s="50" t="s">
        <v>88</v>
      </c>
      <c r="E271" s="64" t="s">
        <v>86</v>
      </c>
    </row>
    <row r="272" spans="2:5" ht="12.75" customHeight="1">
      <c r="B272" s="264"/>
      <c r="C272" s="26" t="s">
        <v>85</v>
      </c>
      <c r="D272" s="50" t="s">
        <v>47</v>
      </c>
      <c r="E272" s="64" t="s">
        <v>86</v>
      </c>
    </row>
    <row r="273" spans="2:5" ht="12.75" customHeight="1">
      <c r="B273" s="264"/>
      <c r="C273" s="26" t="s">
        <v>67</v>
      </c>
      <c r="D273" s="50" t="s">
        <v>68</v>
      </c>
      <c r="E273" s="64" t="s">
        <v>69</v>
      </c>
    </row>
    <row r="274" spans="2:5" ht="12.75" customHeight="1">
      <c r="B274" s="264"/>
      <c r="C274" s="26" t="s">
        <v>137</v>
      </c>
      <c r="D274" s="50" t="s">
        <v>138</v>
      </c>
      <c r="E274" s="64" t="s">
        <v>139</v>
      </c>
    </row>
    <row r="275" spans="2:5" ht="12.75" customHeight="1">
      <c r="B275" s="264"/>
      <c r="C275" s="26" t="s">
        <v>160</v>
      </c>
      <c r="D275" s="50" t="s">
        <v>161</v>
      </c>
      <c r="E275" s="64" t="s">
        <v>162</v>
      </c>
    </row>
    <row r="276" spans="2:5" ht="12.75" customHeight="1">
      <c r="B276" s="264"/>
      <c r="C276" s="26" t="s">
        <v>858</v>
      </c>
      <c r="D276" s="50"/>
      <c r="E276" s="64" t="s">
        <v>13</v>
      </c>
    </row>
    <row r="277" spans="2:5" ht="12.75" customHeight="1">
      <c r="B277" s="264"/>
      <c r="C277" s="26" t="s">
        <v>89</v>
      </c>
      <c r="D277" s="50" t="s">
        <v>90</v>
      </c>
      <c r="E277" s="64" t="s">
        <v>91</v>
      </c>
    </row>
    <row r="278" spans="2:5" ht="12.75" customHeight="1">
      <c r="B278" s="264"/>
      <c r="C278" s="26" t="s">
        <v>400</v>
      </c>
      <c r="D278" s="50" t="s">
        <v>401</v>
      </c>
      <c r="E278" s="64" t="s">
        <v>348</v>
      </c>
    </row>
    <row r="279" spans="2:5" ht="12.75" customHeight="1">
      <c r="B279" s="264"/>
      <c r="C279" s="26" t="s">
        <v>297</v>
      </c>
      <c r="D279" s="50" t="s">
        <v>298</v>
      </c>
      <c r="E279" s="64" t="s">
        <v>215</v>
      </c>
    </row>
    <row r="280" spans="2:5" ht="12.75" customHeight="1">
      <c r="B280" s="264"/>
      <c r="C280" s="26" t="s">
        <v>395</v>
      </c>
      <c r="D280" s="50" t="s">
        <v>396</v>
      </c>
      <c r="E280" s="64" t="s">
        <v>397</v>
      </c>
    </row>
    <row r="281" spans="2:5" ht="12.75" customHeight="1">
      <c r="B281" s="264"/>
      <c r="C281" s="26" t="s">
        <v>51</v>
      </c>
      <c r="D281" s="50" t="s">
        <v>52</v>
      </c>
      <c r="E281" s="64" t="s">
        <v>53</v>
      </c>
    </row>
    <row r="282" spans="2:5" ht="12.75" customHeight="1">
      <c r="B282" s="264"/>
      <c r="C282" s="26" t="s">
        <v>41</v>
      </c>
      <c r="D282" s="50" t="s">
        <v>42</v>
      </c>
      <c r="E282" s="64" t="s">
        <v>40</v>
      </c>
    </row>
    <row r="283" spans="2:5" ht="12.75" customHeight="1">
      <c r="B283" s="264"/>
      <c r="C283" s="26" t="s">
        <v>81</v>
      </c>
      <c r="D283" s="50" t="s">
        <v>82</v>
      </c>
      <c r="E283" s="64" t="s">
        <v>40</v>
      </c>
    </row>
    <row r="284" spans="2:5" ht="12.75" customHeight="1">
      <c r="B284" s="264"/>
      <c r="C284" s="26" t="s">
        <v>38</v>
      </c>
      <c r="D284" s="50" t="s">
        <v>39</v>
      </c>
      <c r="E284" s="64" t="s">
        <v>40</v>
      </c>
    </row>
    <row r="285" spans="2:5" ht="12.75" customHeight="1">
      <c r="B285" s="264"/>
      <c r="C285" s="26" t="s">
        <v>46</v>
      </c>
      <c r="D285" s="50" t="s">
        <v>47</v>
      </c>
      <c r="E285" s="64" t="s">
        <v>40</v>
      </c>
    </row>
    <row r="286" spans="2:5" ht="12.75" customHeight="1">
      <c r="B286" s="264"/>
      <c r="C286" s="26" t="s">
        <v>849</v>
      </c>
      <c r="D286" s="50" t="s">
        <v>850</v>
      </c>
      <c r="E286" s="64" t="s">
        <v>139</v>
      </c>
    </row>
    <row r="287" spans="2:5" ht="12.75" customHeight="1">
      <c r="B287" s="264"/>
      <c r="C287" s="26" t="s">
        <v>653</v>
      </c>
      <c r="D287" s="50" t="s">
        <v>654</v>
      </c>
      <c r="E287" s="64" t="s">
        <v>655</v>
      </c>
    </row>
    <row r="288" spans="2:5" ht="12.75" customHeight="1">
      <c r="B288" s="264"/>
      <c r="C288" s="26" t="s">
        <v>288</v>
      </c>
      <c r="D288" s="50" t="s">
        <v>289</v>
      </c>
      <c r="E288" s="64" t="s">
        <v>204</v>
      </c>
    </row>
    <row r="289" spans="2:5" ht="12.75" customHeight="1">
      <c r="B289" s="264"/>
      <c r="C289" s="26" t="s">
        <v>379</v>
      </c>
      <c r="D289" s="50" t="s">
        <v>890</v>
      </c>
      <c r="E289" s="64" t="s">
        <v>348</v>
      </c>
    </row>
    <row r="290" spans="2:5" ht="12.75" customHeight="1">
      <c r="B290" s="264"/>
      <c r="C290" s="26" t="s">
        <v>266</v>
      </c>
      <c r="D290" s="50" t="s">
        <v>267</v>
      </c>
      <c r="E290" s="64" t="s">
        <v>215</v>
      </c>
    </row>
    <row r="291" spans="2:5" ht="12.75" customHeight="1">
      <c r="B291" s="264"/>
      <c r="C291" s="26" t="s">
        <v>280</v>
      </c>
      <c r="D291" s="50" t="s">
        <v>281</v>
      </c>
      <c r="E291" s="64" t="s">
        <v>215</v>
      </c>
    </row>
    <row r="292" spans="2:5" ht="12.75" customHeight="1">
      <c r="B292" s="264"/>
      <c r="C292" s="26" t="s">
        <v>260</v>
      </c>
      <c r="D292" s="50" t="s">
        <v>261</v>
      </c>
      <c r="E292" s="64" t="s">
        <v>204</v>
      </c>
    </row>
    <row r="293" spans="2:5" ht="12.75" customHeight="1">
      <c r="B293" s="264"/>
      <c r="C293" s="26" t="s">
        <v>256</v>
      </c>
      <c r="D293" s="50" t="s">
        <v>257</v>
      </c>
      <c r="E293" s="64" t="s">
        <v>215</v>
      </c>
    </row>
    <row r="294" spans="2:5" ht="12.75" customHeight="1">
      <c r="B294" s="264"/>
      <c r="C294" s="26" t="s">
        <v>240</v>
      </c>
      <c r="D294" s="50" t="s">
        <v>241</v>
      </c>
      <c r="E294" s="64" t="s">
        <v>204</v>
      </c>
    </row>
    <row r="295" spans="2:5" ht="12.75" customHeight="1">
      <c r="B295" s="264"/>
      <c r="C295" s="26" t="s">
        <v>310</v>
      </c>
      <c r="D295" s="50" t="s">
        <v>311</v>
      </c>
      <c r="E295" s="64" t="s">
        <v>215</v>
      </c>
    </row>
    <row r="296" spans="2:5" ht="12.75" customHeight="1">
      <c r="B296" s="264"/>
      <c r="C296" s="26" t="s">
        <v>205</v>
      </c>
      <c r="D296" s="50" t="s">
        <v>206</v>
      </c>
      <c r="E296" s="64" t="s">
        <v>91</v>
      </c>
    </row>
    <row r="297" spans="2:5" ht="12.75" customHeight="1">
      <c r="B297" s="264"/>
      <c r="C297" s="26" t="s">
        <v>211</v>
      </c>
      <c r="D297" s="50" t="s">
        <v>212</v>
      </c>
      <c r="E297" s="64" t="s">
        <v>84</v>
      </c>
    </row>
    <row r="298" spans="2:5" ht="12.75" customHeight="1">
      <c r="B298" s="264"/>
      <c r="C298" s="26" t="s">
        <v>158</v>
      </c>
      <c r="D298" s="50" t="s">
        <v>159</v>
      </c>
      <c r="E298" s="64" t="s">
        <v>84</v>
      </c>
    </row>
    <row r="299" spans="2:5" ht="12.75" customHeight="1">
      <c r="B299" s="264"/>
      <c r="C299" s="26" t="s">
        <v>176</v>
      </c>
      <c r="D299" s="50" t="s">
        <v>177</v>
      </c>
      <c r="E299" s="64" t="s">
        <v>150</v>
      </c>
    </row>
    <row r="300" spans="2:5" ht="12.75" customHeight="1">
      <c r="B300" s="264"/>
      <c r="C300" s="26" t="s">
        <v>192</v>
      </c>
      <c r="D300" s="50" t="s">
        <v>193</v>
      </c>
      <c r="E300" s="64" t="s">
        <v>150</v>
      </c>
    </row>
    <row r="301" spans="2:5" ht="12.75" customHeight="1">
      <c r="B301" s="264"/>
      <c r="C301" s="26" t="s">
        <v>182</v>
      </c>
      <c r="D301" s="50" t="s">
        <v>183</v>
      </c>
      <c r="E301" s="64" t="s">
        <v>150</v>
      </c>
    </row>
    <row r="302" spans="2:5" ht="12.75" customHeight="1">
      <c r="B302" s="264"/>
      <c r="C302" s="26" t="s">
        <v>276</v>
      </c>
      <c r="D302" s="50" t="s">
        <v>277</v>
      </c>
      <c r="E302" s="64" t="s">
        <v>215</v>
      </c>
    </row>
    <row r="303" spans="2:5" ht="12.75" customHeight="1">
      <c r="B303" s="264"/>
      <c r="C303" s="26" t="s">
        <v>278</v>
      </c>
      <c r="D303" s="50" t="s">
        <v>279</v>
      </c>
      <c r="E303" s="64" t="s">
        <v>215</v>
      </c>
    </row>
    <row r="304" spans="2:5" ht="12.75" customHeight="1">
      <c r="B304" s="264"/>
      <c r="C304" s="26" t="s">
        <v>142</v>
      </c>
      <c r="D304" s="50" t="s">
        <v>143</v>
      </c>
      <c r="E304" s="64" t="s">
        <v>40</v>
      </c>
    </row>
    <row r="305" spans="2:5" ht="12.75" customHeight="1">
      <c r="B305" s="264"/>
      <c r="C305" s="26" t="s">
        <v>188</v>
      </c>
      <c r="D305" s="50" t="s">
        <v>189</v>
      </c>
      <c r="E305" s="64" t="s">
        <v>150</v>
      </c>
    </row>
    <row r="306" spans="2:5" ht="12.75" customHeight="1">
      <c r="B306" s="264"/>
      <c r="C306" s="26" t="s">
        <v>184</v>
      </c>
      <c r="D306" s="50" t="s">
        <v>185</v>
      </c>
      <c r="E306" s="64" t="s">
        <v>150</v>
      </c>
    </row>
    <row r="307" spans="2:5" ht="12.75" customHeight="1">
      <c r="B307" s="264"/>
      <c r="C307" s="26" t="s">
        <v>174</v>
      </c>
      <c r="D307" s="50" t="s">
        <v>175</v>
      </c>
      <c r="E307" s="64" t="s">
        <v>84</v>
      </c>
    </row>
    <row r="308" spans="2:5" ht="12.75" customHeight="1">
      <c r="B308" s="264"/>
      <c r="C308" s="26" t="s">
        <v>254</v>
      </c>
      <c r="D308" s="50" t="s">
        <v>255</v>
      </c>
      <c r="E308" s="64" t="s">
        <v>150</v>
      </c>
    </row>
    <row r="309" spans="2:5" ht="12.75" customHeight="1">
      <c r="B309" s="264"/>
      <c r="C309" s="26" t="s">
        <v>230</v>
      </c>
      <c r="D309" s="50" t="s">
        <v>231</v>
      </c>
      <c r="E309" s="64" t="s">
        <v>150</v>
      </c>
    </row>
    <row r="310" spans="2:5" ht="12.75" customHeight="1">
      <c r="B310" s="264"/>
      <c r="C310" s="26" t="s">
        <v>346</v>
      </c>
      <c r="D310" s="50" t="s">
        <v>347</v>
      </c>
      <c r="E310" s="64" t="s">
        <v>348</v>
      </c>
    </row>
    <row r="311" spans="2:5" ht="12.75" customHeight="1">
      <c r="B311" s="264"/>
      <c r="C311" s="26" t="s">
        <v>186</v>
      </c>
      <c r="D311" s="50" t="s">
        <v>187</v>
      </c>
      <c r="E311" s="64" t="s">
        <v>91</v>
      </c>
    </row>
    <row r="312" spans="2:5" ht="12.75" customHeight="1">
      <c r="B312" s="264"/>
      <c r="C312" s="26" t="s">
        <v>190</v>
      </c>
      <c r="D312" s="50" t="s">
        <v>191</v>
      </c>
      <c r="E312" s="64" t="s">
        <v>150</v>
      </c>
    </row>
    <row r="313" spans="2:5" ht="12.75" customHeight="1">
      <c r="B313" s="264"/>
      <c r="C313" s="26" t="s">
        <v>222</v>
      </c>
      <c r="D313" s="50" t="s">
        <v>223</v>
      </c>
      <c r="E313" s="64" t="s">
        <v>91</v>
      </c>
    </row>
    <row r="314" spans="2:5" ht="12.75" customHeight="1">
      <c r="B314" s="264"/>
      <c r="C314" s="26" t="s">
        <v>180</v>
      </c>
      <c r="D314" s="50" t="s">
        <v>181</v>
      </c>
      <c r="E314" s="64" t="s">
        <v>150</v>
      </c>
    </row>
    <row r="315" spans="2:5" ht="12.75" customHeight="1">
      <c r="B315" s="264"/>
      <c r="C315" s="26" t="s">
        <v>226</v>
      </c>
      <c r="D315" s="50" t="s">
        <v>227</v>
      </c>
      <c r="E315" s="64" t="s">
        <v>215</v>
      </c>
    </row>
    <row r="316" spans="2:5" ht="12.75" customHeight="1">
      <c r="B316" s="264"/>
      <c r="C316" s="26" t="s">
        <v>284</v>
      </c>
      <c r="D316" s="50" t="s">
        <v>285</v>
      </c>
      <c r="E316" s="64" t="s">
        <v>215</v>
      </c>
    </row>
    <row r="317" spans="2:5" ht="12.75" customHeight="1">
      <c r="B317" s="264"/>
      <c r="C317" s="26" t="s">
        <v>290</v>
      </c>
      <c r="D317" s="50" t="s">
        <v>291</v>
      </c>
      <c r="E317" s="64" t="s">
        <v>215</v>
      </c>
    </row>
    <row r="318" spans="2:5" ht="22.5">
      <c r="B318" s="264"/>
      <c r="C318" s="26" t="s">
        <v>76</v>
      </c>
      <c r="D318" s="50" t="s">
        <v>77</v>
      </c>
      <c r="E318" s="64" t="s">
        <v>78</v>
      </c>
    </row>
    <row r="319" spans="2:5" ht="12.75" customHeight="1">
      <c r="B319" s="264"/>
      <c r="C319" s="26" t="s">
        <v>232</v>
      </c>
      <c r="D319" s="50" t="s">
        <v>233</v>
      </c>
      <c r="E319" s="64" t="s">
        <v>215</v>
      </c>
    </row>
    <row r="320" spans="2:5" ht="12.75" customHeight="1">
      <c r="B320" s="264"/>
      <c r="C320" s="26" t="s">
        <v>355</v>
      </c>
      <c r="D320" s="50" t="s">
        <v>356</v>
      </c>
      <c r="E320" s="64" t="s">
        <v>348</v>
      </c>
    </row>
    <row r="321" spans="2:5" ht="12.75" customHeight="1">
      <c r="B321" s="264"/>
      <c r="C321" s="26" t="s">
        <v>228</v>
      </c>
      <c r="D321" s="50" t="s">
        <v>229</v>
      </c>
      <c r="E321" s="64" t="s">
        <v>204</v>
      </c>
    </row>
    <row r="322" spans="2:5" ht="22.5">
      <c r="B322" s="264"/>
      <c r="C322" s="26" t="s">
        <v>43</v>
      </c>
      <c r="D322" s="50" t="s">
        <v>44</v>
      </c>
      <c r="E322" s="64" t="s">
        <v>45</v>
      </c>
    </row>
    <row r="323" spans="2:5" ht="12.75" customHeight="1">
      <c r="B323" s="264"/>
      <c r="C323" s="26" t="s">
        <v>202</v>
      </c>
      <c r="D323" s="50" t="s">
        <v>203</v>
      </c>
      <c r="E323" s="64" t="s">
        <v>204</v>
      </c>
    </row>
    <row r="324" spans="2:5" ht="12.75" customHeight="1">
      <c r="B324" s="264"/>
      <c r="C324" s="26" t="s">
        <v>627</v>
      </c>
      <c r="D324" s="50" t="s">
        <v>628</v>
      </c>
      <c r="E324" s="64" t="s">
        <v>107</v>
      </c>
    </row>
    <row r="325" spans="2:5" ht="12.75" customHeight="1">
      <c r="B325" s="264"/>
      <c r="C325" s="26" t="s">
        <v>220</v>
      </c>
      <c r="D325" s="50" t="s">
        <v>221</v>
      </c>
      <c r="E325" s="64" t="s">
        <v>107</v>
      </c>
    </row>
    <row r="326" spans="2:5" ht="12.75" customHeight="1">
      <c r="B326" s="264"/>
      <c r="C326" s="166" t="s">
        <v>905</v>
      </c>
      <c r="D326" s="51" t="s">
        <v>904</v>
      </c>
      <c r="E326" s="65" t="s">
        <v>903</v>
      </c>
    </row>
    <row r="327" spans="2:5" ht="12.75" customHeight="1" thickBot="1">
      <c r="B327" s="265"/>
      <c r="C327" s="29" t="s">
        <v>209</v>
      </c>
      <c r="D327" s="53" t="s">
        <v>210</v>
      </c>
      <c r="E327" s="67" t="s">
        <v>107</v>
      </c>
    </row>
    <row r="328" spans="2:5" ht="12.75" customHeight="1">
      <c r="B328" s="264" t="s">
        <v>108</v>
      </c>
      <c r="C328" s="25" t="s">
        <v>527</v>
      </c>
      <c r="D328" s="49" t="s">
        <v>528</v>
      </c>
      <c r="E328" s="63" t="s">
        <v>108</v>
      </c>
    </row>
    <row r="329" spans="2:5" ht="12.75" customHeight="1">
      <c r="B329" s="264"/>
      <c r="C329" s="26" t="s">
        <v>531</v>
      </c>
      <c r="D329" s="50" t="s">
        <v>532</v>
      </c>
      <c r="E329" s="64" t="s">
        <v>108</v>
      </c>
    </row>
    <row r="330" spans="2:5" ht="12.75" customHeight="1">
      <c r="B330" s="264"/>
      <c r="C330" s="26" t="s">
        <v>550</v>
      </c>
      <c r="D330" s="50" t="s">
        <v>39</v>
      </c>
      <c r="E330" s="64" t="s">
        <v>108</v>
      </c>
    </row>
    <row r="331" spans="2:5" ht="12.75" customHeight="1">
      <c r="B331" s="264"/>
      <c r="C331" s="26" t="s">
        <v>465</v>
      </c>
      <c r="D331" s="50" t="s">
        <v>466</v>
      </c>
      <c r="E331" s="64" t="s">
        <v>467</v>
      </c>
    </row>
    <row r="332" spans="2:5" ht="12.75" customHeight="1">
      <c r="B332" s="264"/>
      <c r="C332" s="26" t="s">
        <v>548</v>
      </c>
      <c r="D332" s="50" t="s">
        <v>549</v>
      </c>
      <c r="E332" s="64" t="s">
        <v>108</v>
      </c>
    </row>
    <row r="333" spans="2:5" ht="12.75" customHeight="1" thickBot="1">
      <c r="B333" s="264"/>
      <c r="C333" s="27" t="s">
        <v>471</v>
      </c>
      <c r="D333" s="51" t="s">
        <v>472</v>
      </c>
      <c r="E333" s="65" t="s">
        <v>467</v>
      </c>
    </row>
    <row r="334" spans="2:5" ht="12.75" customHeight="1">
      <c r="B334" s="263" t="s">
        <v>96</v>
      </c>
      <c r="C334" s="28" t="s">
        <v>553</v>
      </c>
      <c r="D334" s="52" t="s">
        <v>554</v>
      </c>
      <c r="E334" s="66" t="s">
        <v>96</v>
      </c>
    </row>
    <row r="335" spans="2:5" ht="12.75" customHeight="1" thickBot="1">
      <c r="B335" s="265"/>
      <c r="C335" s="29" t="s">
        <v>519</v>
      </c>
      <c r="D335" s="53" t="s">
        <v>520</v>
      </c>
      <c r="E335" s="67" t="s">
        <v>96</v>
      </c>
    </row>
    <row r="336" spans="2:5" ht="24.75" thickBot="1">
      <c r="B336" s="22" t="s">
        <v>0</v>
      </c>
      <c r="C336" s="31" t="s">
        <v>555</v>
      </c>
      <c r="D336" s="55" t="s">
        <v>556</v>
      </c>
      <c r="E336" s="69" t="s">
        <v>0</v>
      </c>
    </row>
    <row r="337" spans="2:5" ht="12.75" customHeight="1">
      <c r="B337" s="263" t="s">
        <v>113</v>
      </c>
      <c r="C337" s="28" t="s">
        <v>709</v>
      </c>
      <c r="D337" s="52" t="s">
        <v>71</v>
      </c>
      <c r="E337" s="66" t="s">
        <v>693</v>
      </c>
    </row>
    <row r="338" spans="2:5" ht="12.75" customHeight="1">
      <c r="B338" s="264"/>
      <c r="C338" s="26" t="s">
        <v>48</v>
      </c>
      <c r="D338" s="50" t="s">
        <v>49</v>
      </c>
      <c r="E338" s="64" t="s">
        <v>50</v>
      </c>
    </row>
    <row r="339" spans="2:5" ht="12.75" customHeight="1">
      <c r="B339" s="264"/>
      <c r="C339" s="26" t="s">
        <v>668</v>
      </c>
      <c r="D339" s="50" t="s">
        <v>669</v>
      </c>
      <c r="E339" s="64" t="s">
        <v>113</v>
      </c>
    </row>
    <row r="340" spans="2:5" ht="12.75" customHeight="1">
      <c r="B340" s="264"/>
      <c r="C340" s="26" t="s">
        <v>667</v>
      </c>
      <c r="D340" s="50" t="s">
        <v>300</v>
      </c>
      <c r="E340" s="64" t="s">
        <v>113</v>
      </c>
    </row>
    <row r="341" spans="2:5" ht="12.75" customHeight="1">
      <c r="B341" s="264"/>
      <c r="C341" s="26" t="s">
        <v>670</v>
      </c>
      <c r="D341" s="50" t="s">
        <v>671</v>
      </c>
      <c r="E341" s="64" t="s">
        <v>113</v>
      </c>
    </row>
    <row r="342" spans="2:5" ht="12.75" customHeight="1">
      <c r="B342" s="264"/>
      <c r="C342" s="26" t="s">
        <v>656</v>
      </c>
      <c r="D342" s="50" t="s">
        <v>657</v>
      </c>
      <c r="E342" s="64" t="s">
        <v>658</v>
      </c>
    </row>
    <row r="343" spans="2:5" ht="12.75" customHeight="1">
      <c r="B343" s="264"/>
      <c r="C343" s="26" t="s">
        <v>681</v>
      </c>
      <c r="D343" s="50" t="s">
        <v>682</v>
      </c>
      <c r="E343" s="64" t="s">
        <v>676</v>
      </c>
    </row>
    <row r="344" spans="2:5" ht="12.75" customHeight="1">
      <c r="B344" s="264"/>
      <c r="C344" s="26" t="s">
        <v>694</v>
      </c>
      <c r="D344" s="50" t="s">
        <v>695</v>
      </c>
      <c r="E344" s="64" t="s">
        <v>693</v>
      </c>
    </row>
    <row r="345" spans="2:5" ht="12.75" customHeight="1">
      <c r="B345" s="264"/>
      <c r="C345" s="26" t="s">
        <v>717</v>
      </c>
      <c r="D345" s="50" t="s">
        <v>718</v>
      </c>
      <c r="E345" s="64" t="s">
        <v>693</v>
      </c>
    </row>
    <row r="346" spans="2:5" ht="12.75" customHeight="1">
      <c r="B346" s="264"/>
      <c r="C346" s="26" t="s">
        <v>679</v>
      </c>
      <c r="D346" s="50" t="s">
        <v>680</v>
      </c>
      <c r="E346" s="64" t="s">
        <v>676</v>
      </c>
    </row>
    <row r="347" spans="2:5" ht="12.75" customHeight="1">
      <c r="B347" s="264"/>
      <c r="C347" s="26" t="s">
        <v>661</v>
      </c>
      <c r="D347" s="50" t="s">
        <v>662</v>
      </c>
      <c r="E347" s="64" t="s">
        <v>663</v>
      </c>
    </row>
    <row r="348" spans="2:5" ht="12.75" customHeight="1">
      <c r="B348" s="264"/>
      <c r="C348" s="26" t="s">
        <v>674</v>
      </c>
      <c r="D348" s="50" t="s">
        <v>675</v>
      </c>
      <c r="E348" s="64" t="s">
        <v>676</v>
      </c>
    </row>
    <row r="349" spans="2:5" ht="12.75" customHeight="1">
      <c r="B349" s="264"/>
      <c r="C349" s="26" t="s">
        <v>692</v>
      </c>
      <c r="D349" s="50" t="s">
        <v>537</v>
      </c>
      <c r="E349" s="64" t="s">
        <v>693</v>
      </c>
    </row>
    <row r="350" spans="2:5" ht="12.75" customHeight="1">
      <c r="B350" s="264"/>
      <c r="C350" s="26" t="s">
        <v>684</v>
      </c>
      <c r="D350" s="50" t="s">
        <v>685</v>
      </c>
      <c r="E350" s="64" t="s">
        <v>676</v>
      </c>
    </row>
    <row r="351" spans="2:5" ht="12.75" customHeight="1" thickBot="1">
      <c r="B351" s="265"/>
      <c r="C351" s="29" t="s">
        <v>725</v>
      </c>
      <c r="D351" s="53" t="s">
        <v>726</v>
      </c>
      <c r="E351" s="67" t="s">
        <v>727</v>
      </c>
    </row>
    <row r="352" spans="2:5" ht="24.75" thickBot="1">
      <c r="B352" s="22" t="s">
        <v>104</v>
      </c>
      <c r="C352" s="31" t="s">
        <v>647</v>
      </c>
      <c r="D352" s="55" t="s">
        <v>648</v>
      </c>
      <c r="E352" s="69" t="s">
        <v>104</v>
      </c>
    </row>
    <row r="353" spans="2:5" ht="12.75" customHeight="1">
      <c r="B353" s="263" t="s">
        <v>115</v>
      </c>
      <c r="C353" s="28" t="s">
        <v>604</v>
      </c>
      <c r="D353" s="52" t="s">
        <v>605</v>
      </c>
      <c r="E353" s="66" t="s">
        <v>115</v>
      </c>
    </row>
    <row r="354" spans="2:5" ht="12.75" customHeight="1">
      <c r="B354" s="264"/>
      <c r="C354" s="26" t="s">
        <v>581</v>
      </c>
      <c r="D354" s="50" t="s">
        <v>582</v>
      </c>
      <c r="E354" s="64" t="s">
        <v>583</v>
      </c>
    </row>
    <row r="355" spans="2:5" ht="12.75" customHeight="1">
      <c r="B355" s="264"/>
      <c r="C355" s="26" t="s">
        <v>621</v>
      </c>
      <c r="D355" s="50" t="s">
        <v>622</v>
      </c>
      <c r="E355" s="64" t="s">
        <v>115</v>
      </c>
    </row>
    <row r="356" spans="2:5" ht="12.75" customHeight="1">
      <c r="B356" s="264"/>
      <c r="C356" s="26" t="s">
        <v>596</v>
      </c>
      <c r="D356" s="50" t="s">
        <v>597</v>
      </c>
      <c r="E356" s="64" t="s">
        <v>115</v>
      </c>
    </row>
    <row r="357" spans="2:5" ht="12.75" customHeight="1">
      <c r="B357" s="264"/>
      <c r="C357" s="26" t="s">
        <v>598</v>
      </c>
      <c r="D357" s="50" t="s">
        <v>599</v>
      </c>
      <c r="E357" s="64" t="s">
        <v>115</v>
      </c>
    </row>
    <row r="358" spans="2:5" ht="12.75" customHeight="1">
      <c r="B358" s="264"/>
      <c r="C358" s="26" t="s">
        <v>619</v>
      </c>
      <c r="D358" s="50" t="s">
        <v>620</v>
      </c>
      <c r="E358" s="64" t="s">
        <v>115</v>
      </c>
    </row>
    <row r="359" spans="2:5" ht="12.75" customHeight="1">
      <c r="B359" s="264"/>
      <c r="C359" s="26" t="s">
        <v>602</v>
      </c>
      <c r="D359" s="50" t="s">
        <v>603</v>
      </c>
      <c r="E359" s="64" t="s">
        <v>115</v>
      </c>
    </row>
    <row r="360" spans="2:5" ht="12.75" customHeight="1">
      <c r="B360" s="264"/>
      <c r="C360" s="26" t="s">
        <v>610</v>
      </c>
      <c r="D360" s="50" t="s">
        <v>611</v>
      </c>
      <c r="E360" s="64" t="s">
        <v>115</v>
      </c>
    </row>
    <row r="361" spans="2:5" ht="12.75" customHeight="1">
      <c r="B361" s="264"/>
      <c r="C361" s="26" t="s">
        <v>623</v>
      </c>
      <c r="D361" s="50" t="s">
        <v>624</v>
      </c>
      <c r="E361" s="64" t="s">
        <v>115</v>
      </c>
    </row>
    <row r="362" spans="2:5" ht="12.75" customHeight="1">
      <c r="B362" s="264"/>
      <c r="C362" s="26" t="s">
        <v>612</v>
      </c>
      <c r="D362" s="50" t="s">
        <v>613</v>
      </c>
      <c r="E362" s="64" t="s">
        <v>115</v>
      </c>
    </row>
    <row r="363" spans="2:5" ht="12.75" customHeight="1">
      <c r="B363" s="264"/>
      <c r="C363" s="26" t="s">
        <v>594</v>
      </c>
      <c r="D363" s="50" t="s">
        <v>595</v>
      </c>
      <c r="E363" s="64" t="s">
        <v>115</v>
      </c>
    </row>
    <row r="364" spans="2:5" ht="12.75" customHeight="1">
      <c r="B364" s="264"/>
      <c r="C364" s="26" t="s">
        <v>600</v>
      </c>
      <c r="D364" s="50" t="s">
        <v>601</v>
      </c>
      <c r="E364" s="64" t="s">
        <v>115</v>
      </c>
    </row>
    <row r="365" spans="2:5" ht="12.75" customHeight="1">
      <c r="B365" s="264"/>
      <c r="C365" s="26" t="s">
        <v>617</v>
      </c>
      <c r="D365" s="50" t="s">
        <v>618</v>
      </c>
      <c r="E365" s="64" t="s">
        <v>115</v>
      </c>
    </row>
    <row r="366" spans="2:5" ht="12.75" customHeight="1">
      <c r="B366" s="264"/>
      <c r="C366" s="26" t="s">
        <v>584</v>
      </c>
      <c r="D366" s="50" t="s">
        <v>585</v>
      </c>
      <c r="E366" s="64" t="s">
        <v>583</v>
      </c>
    </row>
    <row r="367" spans="2:5" ht="12.75" customHeight="1">
      <c r="B367" s="264"/>
      <c r="C367" s="26" t="s">
        <v>592</v>
      </c>
      <c r="D367" s="50" t="s">
        <v>593</v>
      </c>
      <c r="E367" s="64" t="s">
        <v>115</v>
      </c>
    </row>
    <row r="368" spans="2:5" ht="12.75" customHeight="1">
      <c r="B368" s="264"/>
      <c r="C368" s="26" t="s">
        <v>588</v>
      </c>
      <c r="D368" s="50" t="s">
        <v>589</v>
      </c>
      <c r="E368" s="64" t="s">
        <v>583</v>
      </c>
    </row>
    <row r="369" spans="2:5" ht="12.75" customHeight="1">
      <c r="B369" s="264"/>
      <c r="C369" s="26" t="s">
        <v>435</v>
      </c>
      <c r="D369" s="50" t="s">
        <v>436</v>
      </c>
      <c r="E369" s="64" t="s">
        <v>115</v>
      </c>
    </row>
    <row r="370" spans="2:5" ht="12.75" customHeight="1">
      <c r="B370" s="264"/>
      <c r="C370" s="26" t="s">
        <v>437</v>
      </c>
      <c r="D370" s="50" t="s">
        <v>438</v>
      </c>
      <c r="E370" s="64" t="s">
        <v>115</v>
      </c>
    </row>
    <row r="371" spans="2:5" ht="12.75" customHeight="1">
      <c r="B371" s="264"/>
      <c r="C371" s="26" t="s">
        <v>443</v>
      </c>
      <c r="D371" s="50" t="s">
        <v>444</v>
      </c>
      <c r="E371" s="64" t="s">
        <v>115</v>
      </c>
    </row>
    <row r="372" spans="2:5" ht="12.75" customHeight="1">
      <c r="B372" s="264"/>
      <c r="C372" s="26" t="s">
        <v>406</v>
      </c>
      <c r="D372" s="50" t="s">
        <v>407</v>
      </c>
      <c r="E372" s="64" t="s">
        <v>115</v>
      </c>
    </row>
    <row r="373" spans="2:5" ht="12.75" customHeight="1">
      <c r="B373" s="264"/>
      <c r="C373" s="26" t="s">
        <v>408</v>
      </c>
      <c r="D373" s="50" t="s">
        <v>409</v>
      </c>
      <c r="E373" s="64" t="s">
        <v>115</v>
      </c>
    </row>
    <row r="374" spans="2:5" ht="12.75" customHeight="1">
      <c r="B374" s="264"/>
      <c r="C374" s="26" t="s">
        <v>429</v>
      </c>
      <c r="D374" s="50" t="s">
        <v>39</v>
      </c>
      <c r="E374" s="64" t="s">
        <v>405</v>
      </c>
    </row>
    <row r="375" spans="2:5" ht="12.75" customHeight="1">
      <c r="B375" s="264"/>
      <c r="C375" s="26" t="s">
        <v>404</v>
      </c>
      <c r="D375" s="50" t="s">
        <v>47</v>
      </c>
      <c r="E375" s="64" t="s">
        <v>405</v>
      </c>
    </row>
    <row r="376" spans="2:5" ht="12.75" customHeight="1">
      <c r="B376" s="264"/>
      <c r="C376" s="26" t="s">
        <v>441</v>
      </c>
      <c r="D376" s="50" t="s">
        <v>442</v>
      </c>
      <c r="E376" s="64" t="s">
        <v>405</v>
      </c>
    </row>
    <row r="377" spans="2:5" ht="12.75" customHeight="1">
      <c r="B377" s="264"/>
      <c r="C377" s="26" t="s">
        <v>439</v>
      </c>
      <c r="D377" s="50" t="s">
        <v>440</v>
      </c>
      <c r="E377" s="64" t="s">
        <v>405</v>
      </c>
    </row>
    <row r="378" spans="2:5" ht="12.75" customHeight="1">
      <c r="B378" s="264"/>
      <c r="C378" s="26" t="s">
        <v>462</v>
      </c>
      <c r="D378" s="50" t="s">
        <v>463</v>
      </c>
      <c r="E378" s="64" t="s">
        <v>464</v>
      </c>
    </row>
    <row r="379" spans="2:5" ht="12.75" customHeight="1">
      <c r="B379" s="264"/>
      <c r="C379" s="26">
        <v>102225</v>
      </c>
      <c r="D379" s="50" t="s">
        <v>891</v>
      </c>
      <c r="E379" s="64" t="s">
        <v>405</v>
      </c>
    </row>
    <row r="380" spans="2:5" ht="12.75" customHeight="1" thickBot="1">
      <c r="B380" s="265"/>
      <c r="C380" s="29">
        <v>100482</v>
      </c>
      <c r="D380" s="53" t="s">
        <v>606</v>
      </c>
      <c r="E380" s="67" t="s">
        <v>115</v>
      </c>
    </row>
    <row r="381" spans="2:5" ht="12.75" customHeight="1">
      <c r="B381" s="264" t="s">
        <v>103</v>
      </c>
      <c r="C381" s="25" t="s">
        <v>854</v>
      </c>
      <c r="D381" s="49" t="s">
        <v>855</v>
      </c>
      <c r="E381" s="63" t="s">
        <v>103</v>
      </c>
    </row>
    <row r="382" spans="2:5" ht="12.75" customHeight="1">
      <c r="B382" s="264"/>
      <c r="C382" s="26" t="s">
        <v>398</v>
      </c>
      <c r="D382" s="50" t="s">
        <v>399</v>
      </c>
      <c r="E382" s="64" t="s">
        <v>103</v>
      </c>
    </row>
    <row r="383" spans="2:5" ht="12.75" customHeight="1" thickBot="1">
      <c r="B383" s="264"/>
      <c r="C383" s="27" t="s">
        <v>859</v>
      </c>
      <c r="D383" s="51" t="s">
        <v>860</v>
      </c>
      <c r="E383" s="65" t="s">
        <v>103</v>
      </c>
    </row>
    <row r="384" spans="2:5" ht="12.75" customHeight="1">
      <c r="B384" s="263" t="s">
        <v>110</v>
      </c>
      <c r="C384" s="28" t="s">
        <v>664</v>
      </c>
      <c r="D384" s="52" t="s">
        <v>665</v>
      </c>
      <c r="E384" s="66" t="s">
        <v>666</v>
      </c>
    </row>
    <row r="385" spans="2:5" ht="12.75" customHeight="1">
      <c r="B385" s="264"/>
      <c r="C385" s="26" t="s">
        <v>652</v>
      </c>
      <c r="D385" s="50" t="s">
        <v>528</v>
      </c>
      <c r="E385" s="64" t="s">
        <v>110</v>
      </c>
    </row>
    <row r="386" spans="2:5" ht="12.75" customHeight="1">
      <c r="B386" s="264"/>
      <c r="C386" s="26" t="s">
        <v>649</v>
      </c>
      <c r="D386" s="50" t="s">
        <v>39</v>
      </c>
      <c r="E386" s="64" t="s">
        <v>110</v>
      </c>
    </row>
    <row r="387" spans="2:5" ht="12.75" customHeight="1">
      <c r="B387" s="264"/>
      <c r="C387" s="26" t="s">
        <v>650</v>
      </c>
      <c r="D387" s="50" t="s">
        <v>651</v>
      </c>
      <c r="E387" s="64" t="s">
        <v>110</v>
      </c>
    </row>
    <row r="388" spans="2:5" ht="12.75" customHeight="1" thickBot="1">
      <c r="B388" s="265"/>
      <c r="C388" s="29" t="s">
        <v>54</v>
      </c>
      <c r="D388" s="53" t="s">
        <v>55</v>
      </c>
      <c r="E388" s="67" t="s">
        <v>56</v>
      </c>
    </row>
    <row r="389" spans="2:5" ht="12.75" customHeight="1" thickBot="1">
      <c r="B389" s="22" t="s">
        <v>109</v>
      </c>
      <c r="C389" s="31" t="s">
        <v>672</v>
      </c>
      <c r="D389" s="55" t="s">
        <v>673</v>
      </c>
      <c r="E389" s="69" t="s">
        <v>109</v>
      </c>
    </row>
    <row r="390" spans="2:5" ht="12.75" customHeight="1">
      <c r="B390" s="263" t="s">
        <v>102</v>
      </c>
      <c r="C390" s="28" t="s">
        <v>821</v>
      </c>
      <c r="D390" s="52" t="s">
        <v>822</v>
      </c>
      <c r="E390" s="66" t="s">
        <v>102</v>
      </c>
    </row>
    <row r="391" spans="2:5" ht="12.75" customHeight="1">
      <c r="B391" s="264"/>
      <c r="C391" s="26" t="s">
        <v>743</v>
      </c>
      <c r="D391" s="50" t="s">
        <v>744</v>
      </c>
      <c r="E391" s="64" t="s">
        <v>745</v>
      </c>
    </row>
    <row r="392" spans="2:5" ht="12.75" customHeight="1">
      <c r="B392" s="264"/>
      <c r="C392" s="26" t="s">
        <v>798</v>
      </c>
      <c r="D392" s="50" t="s">
        <v>799</v>
      </c>
      <c r="E392" s="64" t="s">
        <v>102</v>
      </c>
    </row>
    <row r="393" spans="2:5" ht="12.75" customHeight="1" thickBot="1">
      <c r="B393" s="265"/>
      <c r="C393" s="29" t="s">
        <v>846</v>
      </c>
      <c r="D393" s="53" t="s">
        <v>847</v>
      </c>
      <c r="E393" s="67" t="s">
        <v>848</v>
      </c>
    </row>
    <row r="394" spans="2:5" ht="12.75" customHeight="1">
      <c r="B394" s="264" t="s">
        <v>116</v>
      </c>
      <c r="C394" s="25" t="s">
        <v>325</v>
      </c>
      <c r="D394" s="49" t="s">
        <v>326</v>
      </c>
      <c r="E394" s="63" t="s">
        <v>116</v>
      </c>
    </row>
    <row r="395" spans="2:5" ht="12.75" customHeight="1">
      <c r="B395" s="264"/>
      <c r="C395" s="26" t="s">
        <v>299</v>
      </c>
      <c r="D395" s="50" t="s">
        <v>300</v>
      </c>
      <c r="E395" s="64" t="s">
        <v>116</v>
      </c>
    </row>
    <row r="396" spans="2:5" ht="12.75" customHeight="1">
      <c r="B396" s="264"/>
      <c r="C396" s="26" t="s">
        <v>305</v>
      </c>
      <c r="D396" s="50" t="s">
        <v>306</v>
      </c>
      <c r="E396" s="64" t="s">
        <v>116</v>
      </c>
    </row>
    <row r="397" spans="2:5" ht="12.75" customHeight="1">
      <c r="B397" s="264"/>
      <c r="C397" s="26" t="s">
        <v>307</v>
      </c>
      <c r="D397" s="50" t="s">
        <v>39</v>
      </c>
      <c r="E397" s="64" t="s">
        <v>116</v>
      </c>
    </row>
    <row r="398" spans="2:5" ht="12.75" customHeight="1" thickBot="1">
      <c r="B398" s="265"/>
      <c r="C398" s="29" t="s">
        <v>308</v>
      </c>
      <c r="D398" s="53" t="s">
        <v>309</v>
      </c>
      <c r="E398" s="67" t="s">
        <v>116</v>
      </c>
    </row>
  </sheetData>
  <sheetProtection/>
  <mergeCells count="24">
    <mergeCell ref="B1:E1"/>
    <mergeCell ref="B3:B20"/>
    <mergeCell ref="B21:B23"/>
    <mergeCell ref="B24:B26"/>
    <mergeCell ref="B27:B40"/>
    <mergeCell ref="B42:B46"/>
    <mergeCell ref="B47:B82"/>
    <mergeCell ref="B83:B99"/>
    <mergeCell ref="B100:B103"/>
    <mergeCell ref="B104:B142"/>
    <mergeCell ref="B143:B195"/>
    <mergeCell ref="B196:B197"/>
    <mergeCell ref="B198:B199"/>
    <mergeCell ref="B200:B216"/>
    <mergeCell ref="B217:B232"/>
    <mergeCell ref="B233:B327"/>
    <mergeCell ref="B328:B333"/>
    <mergeCell ref="B334:B335"/>
    <mergeCell ref="B337:B351"/>
    <mergeCell ref="B353:B380"/>
    <mergeCell ref="B381:B383"/>
    <mergeCell ref="B384:B388"/>
    <mergeCell ref="B390:B393"/>
    <mergeCell ref="B394:B39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&amp;CTABULKOVÉ PŘÍLOHY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5508"/>
  <sheetViews>
    <sheetView zoomScalePageLayoutView="0" workbookViewId="0" topLeftCell="A1">
      <selection activeCell="K58" sqref="K58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3" width="21.7109375" style="0" customWidth="1"/>
    <col min="7" max="7" width="13.7109375" style="0" customWidth="1"/>
    <col min="10" max="10" width="11.00390625" style="0" customWidth="1"/>
  </cols>
  <sheetData>
    <row r="1" spans="1:8" ht="12.75" customHeight="1">
      <c r="A1" s="217"/>
      <c r="B1" s="216"/>
      <c r="C1" s="267" t="s">
        <v>947</v>
      </c>
      <c r="D1" s="17"/>
      <c r="E1" s="17"/>
      <c r="F1" s="268"/>
      <c r="G1" s="17"/>
      <c r="H1" s="17"/>
    </row>
    <row r="2" ht="13.5" thickBot="1">
      <c r="D2" s="6"/>
    </row>
    <row r="3" spans="1:10" ht="77.25" thickBot="1">
      <c r="A3" s="43" t="s">
        <v>940</v>
      </c>
      <c r="B3" s="44" t="s">
        <v>939</v>
      </c>
      <c r="C3" s="44" t="s">
        <v>131</v>
      </c>
      <c r="D3" s="44" t="s">
        <v>18</v>
      </c>
      <c r="E3" s="44" t="s">
        <v>20</v>
      </c>
      <c r="F3" s="44" t="s">
        <v>942</v>
      </c>
      <c r="G3" s="44" t="s">
        <v>938</v>
      </c>
      <c r="H3" s="44" t="s">
        <v>941</v>
      </c>
      <c r="I3" s="44" t="s">
        <v>944</v>
      </c>
      <c r="J3" s="45" t="s">
        <v>945</v>
      </c>
    </row>
    <row r="4" spans="1:10" ht="12.75">
      <c r="A4" s="235">
        <v>294</v>
      </c>
      <c r="B4" s="236">
        <v>807</v>
      </c>
      <c r="C4" s="257" t="s">
        <v>106</v>
      </c>
      <c r="D4" s="237" t="s">
        <v>943</v>
      </c>
      <c r="E4" s="32">
        <v>0</v>
      </c>
      <c r="F4" s="238">
        <f>SUM(E4)</f>
        <v>0</v>
      </c>
      <c r="G4" s="238">
        <v>14</v>
      </c>
      <c r="H4" s="239">
        <f>(1000*(A4+G4))/(B4+F4)</f>
        <v>381.6604708798017</v>
      </c>
      <c r="I4" s="239">
        <f>B4+F4</f>
        <v>807</v>
      </c>
      <c r="J4" s="240"/>
    </row>
    <row r="5" spans="1:10" ht="12.75">
      <c r="A5" s="226"/>
      <c r="B5" s="224"/>
      <c r="C5" s="258"/>
      <c r="D5" s="7" t="s">
        <v>864</v>
      </c>
      <c r="E5" s="34">
        <v>39</v>
      </c>
      <c r="F5" s="2">
        <f>SUM(E4:E5)</f>
        <v>39</v>
      </c>
      <c r="G5" s="2">
        <v>22</v>
      </c>
      <c r="H5" s="222">
        <f>(1000*(A4+G4+G5))/(B4+F5)</f>
        <v>390.07092198581563</v>
      </c>
      <c r="I5" s="222">
        <f>B4+F5</f>
        <v>846</v>
      </c>
      <c r="J5" s="225"/>
    </row>
    <row r="6" spans="1:10" ht="12.75">
      <c r="A6" s="226"/>
      <c r="B6" s="224"/>
      <c r="C6" s="258"/>
      <c r="D6" s="194" t="s">
        <v>902</v>
      </c>
      <c r="E6" s="204">
        <v>90</v>
      </c>
      <c r="F6" s="2">
        <f>SUM(E4:E6)</f>
        <v>129</v>
      </c>
      <c r="G6" s="2">
        <v>9</v>
      </c>
      <c r="H6" s="222">
        <f>(1000*(A4+G4+G5+G6))/(B4+F6)</f>
        <v>362.1794871794872</v>
      </c>
      <c r="I6" s="222">
        <f>B4+F6</f>
        <v>936</v>
      </c>
      <c r="J6" s="225">
        <v>89</v>
      </c>
    </row>
    <row r="7" spans="1:10" ht="13.5" thickBot="1">
      <c r="A7" s="227"/>
      <c r="B7" s="228"/>
      <c r="C7" s="259"/>
      <c r="D7" s="89" t="s">
        <v>906</v>
      </c>
      <c r="E7" s="207">
        <v>33</v>
      </c>
      <c r="F7" s="8">
        <f>SUM(E4:E7)</f>
        <v>162</v>
      </c>
      <c r="G7" s="8">
        <v>13</v>
      </c>
      <c r="H7" s="229">
        <f>(1000*(A4+G4+G5+G6+G7))/(B4+F7)</f>
        <v>363.26109391124874</v>
      </c>
      <c r="I7" s="229">
        <f>B4+F7</f>
        <v>969</v>
      </c>
      <c r="J7" s="230"/>
    </row>
    <row r="8" spans="1:10" ht="12.75">
      <c r="A8" s="235">
        <v>272</v>
      </c>
      <c r="B8" s="236">
        <v>773</v>
      </c>
      <c r="C8" s="257" t="s">
        <v>118</v>
      </c>
      <c r="D8" s="19" t="s">
        <v>943</v>
      </c>
      <c r="E8" s="32">
        <v>76</v>
      </c>
      <c r="F8" s="238">
        <f>SUM(E8)</f>
        <v>76</v>
      </c>
      <c r="G8" s="238">
        <v>9</v>
      </c>
      <c r="H8" s="239">
        <f>(1000*(A8+G8))/(B8+F8)</f>
        <v>330.9776207302709</v>
      </c>
      <c r="I8" s="239">
        <f>B8+F8</f>
        <v>849</v>
      </c>
      <c r="J8" s="240"/>
    </row>
    <row r="9" spans="1:10" ht="12.75">
      <c r="A9" s="226"/>
      <c r="B9" s="224"/>
      <c r="C9" s="258"/>
      <c r="D9" s="7" t="s">
        <v>864</v>
      </c>
      <c r="E9" s="34">
        <v>68</v>
      </c>
      <c r="F9" s="2">
        <f>SUM(E8:E9)</f>
        <v>144</v>
      </c>
      <c r="G9" s="2">
        <v>26</v>
      </c>
      <c r="H9" s="222">
        <f>(1000*(A8+G8+G9))/(B8+F9)</f>
        <v>334.78735005452563</v>
      </c>
      <c r="I9" s="222">
        <f>B8+F9</f>
        <v>917</v>
      </c>
      <c r="J9" s="225"/>
    </row>
    <row r="10" spans="1:10" ht="12.75">
      <c r="A10" s="226"/>
      <c r="B10" s="224"/>
      <c r="C10" s="258"/>
      <c r="D10" s="194" t="s">
        <v>902</v>
      </c>
      <c r="E10" s="204">
        <v>26</v>
      </c>
      <c r="F10" s="2">
        <f>SUM(E8:E10)</f>
        <v>170</v>
      </c>
      <c r="G10" s="2">
        <v>32</v>
      </c>
      <c r="H10" s="222">
        <f>(1000*(A8+G8+G9+G10))/(B8+F10)</f>
        <v>359.49098621420995</v>
      </c>
      <c r="I10" s="222">
        <f>B8+F10</f>
        <v>943</v>
      </c>
      <c r="J10" s="225">
        <v>39</v>
      </c>
    </row>
    <row r="11" spans="1:10" ht="13.5" thickBot="1">
      <c r="A11" s="227"/>
      <c r="B11" s="228"/>
      <c r="C11" s="259"/>
      <c r="D11" s="89" t="s">
        <v>906</v>
      </c>
      <c r="E11" s="207">
        <v>100</v>
      </c>
      <c r="F11" s="8">
        <f>SUM(E8:E11)</f>
        <v>270</v>
      </c>
      <c r="G11" s="8">
        <v>29</v>
      </c>
      <c r="H11" s="229">
        <f>(1000*(A8+G8+G9+G10+G11))/(B8+F11)</f>
        <v>352.82837967401724</v>
      </c>
      <c r="I11" s="229">
        <f>B8+F11</f>
        <v>1043</v>
      </c>
      <c r="J11" s="230"/>
    </row>
    <row r="12" spans="1:10" ht="12.75">
      <c r="A12" s="241">
        <v>42</v>
      </c>
      <c r="B12" s="242">
        <v>115</v>
      </c>
      <c r="C12" s="257" t="s">
        <v>98</v>
      </c>
      <c r="D12" s="19" t="s">
        <v>943</v>
      </c>
      <c r="E12" s="32">
        <v>8</v>
      </c>
      <c r="F12" s="238">
        <f>SUM(E12)</f>
        <v>8</v>
      </c>
      <c r="G12" s="238">
        <v>1</v>
      </c>
      <c r="H12" s="239">
        <f>(1000*(A12+G12))/(B12+F12)</f>
        <v>349.5934959349593</v>
      </c>
      <c r="I12" s="239">
        <f>B12+F12</f>
        <v>123</v>
      </c>
      <c r="J12" s="240"/>
    </row>
    <row r="13" spans="1:10" ht="12.75">
      <c r="A13" s="226"/>
      <c r="B13" s="224"/>
      <c r="C13" s="258"/>
      <c r="D13" s="7" t="s">
        <v>864</v>
      </c>
      <c r="E13" s="34">
        <v>-3</v>
      </c>
      <c r="F13" s="2">
        <f>SUM(E12:E13)</f>
        <v>5</v>
      </c>
      <c r="G13" s="2">
        <v>1</v>
      </c>
      <c r="H13" s="222">
        <f>(1000*(A12+G12+G13))/(B12+F13)</f>
        <v>366.6666666666667</v>
      </c>
      <c r="I13" s="222">
        <f>B12+F13</f>
        <v>120</v>
      </c>
      <c r="J13" s="225"/>
    </row>
    <row r="14" spans="1:10" ht="12.75">
      <c r="A14" s="226"/>
      <c r="B14" s="224"/>
      <c r="C14" s="258"/>
      <c r="D14" s="194" t="s">
        <v>902</v>
      </c>
      <c r="E14" s="204">
        <v>0</v>
      </c>
      <c r="F14" s="2">
        <f>SUM(E12:E14)</f>
        <v>5</v>
      </c>
      <c r="G14" s="2">
        <v>2</v>
      </c>
      <c r="H14" s="222">
        <f>(1000*(A12+G12+G13+G14))/(B12+F14)</f>
        <v>383.3333333333333</v>
      </c>
      <c r="I14" s="222">
        <f>B12+F14</f>
        <v>120</v>
      </c>
      <c r="J14" s="225">
        <v>-3</v>
      </c>
    </row>
    <row r="15" spans="1:10" ht="13.5" thickBot="1">
      <c r="A15" s="227"/>
      <c r="B15" s="228"/>
      <c r="C15" s="259"/>
      <c r="D15" s="89" t="s">
        <v>906</v>
      </c>
      <c r="E15" s="207">
        <v>0</v>
      </c>
      <c r="F15" s="8">
        <f>SUM(E12:E15)</f>
        <v>5</v>
      </c>
      <c r="G15" s="8">
        <v>1</v>
      </c>
      <c r="H15" s="229">
        <f>(1000*(A12+G12+G13+G14+G15))/(B12+F15)</f>
        <v>391.6666666666667</v>
      </c>
      <c r="I15" s="229">
        <f>B12+F15</f>
        <v>120</v>
      </c>
      <c r="J15" s="230"/>
    </row>
    <row r="16" spans="1:10" ht="12.75">
      <c r="A16" s="235">
        <v>1043</v>
      </c>
      <c r="B16" s="236">
        <v>2803</v>
      </c>
      <c r="C16" s="257" t="s">
        <v>94</v>
      </c>
      <c r="D16" s="19" t="s">
        <v>943</v>
      </c>
      <c r="E16" s="32">
        <v>-71</v>
      </c>
      <c r="F16" s="238">
        <f>SUM(E16)</f>
        <v>-71</v>
      </c>
      <c r="G16" s="238">
        <v>14</v>
      </c>
      <c r="H16" s="239">
        <f>(1000*(A16+G16))/(B16+F16)</f>
        <v>386.896046852123</v>
      </c>
      <c r="I16" s="239">
        <f>B16+F16</f>
        <v>2732</v>
      </c>
      <c r="J16" s="240"/>
    </row>
    <row r="17" spans="1:11" ht="12.75">
      <c r="A17" s="226"/>
      <c r="B17" s="224"/>
      <c r="C17" s="258"/>
      <c r="D17" s="7" t="s">
        <v>864</v>
      </c>
      <c r="E17" s="34">
        <v>55</v>
      </c>
      <c r="F17" s="2">
        <f>SUM(E16:E17)</f>
        <v>-16</v>
      </c>
      <c r="G17" s="2">
        <v>20</v>
      </c>
      <c r="H17" s="222">
        <f>(1000*(A16+G16+G17))/(B16+F17)</f>
        <v>386.43702906350916</v>
      </c>
      <c r="I17" s="222">
        <f>B16+F17</f>
        <v>2787</v>
      </c>
      <c r="J17" s="225"/>
      <c r="K17" s="219"/>
    </row>
    <row r="18" spans="1:10" ht="12.75">
      <c r="A18" s="226"/>
      <c r="B18" s="224"/>
      <c r="C18" s="258"/>
      <c r="D18" s="194" t="s">
        <v>902</v>
      </c>
      <c r="E18" s="204">
        <v>-69</v>
      </c>
      <c r="F18" s="2">
        <f>SUM(E16:E18)</f>
        <v>-85</v>
      </c>
      <c r="G18" s="2">
        <v>16</v>
      </c>
      <c r="H18" s="222">
        <f>(1000*(A16+G16+G17+G18))/(B16+F18)</f>
        <v>402.13392200147166</v>
      </c>
      <c r="I18" s="222">
        <f>B16+F18</f>
        <v>2718</v>
      </c>
      <c r="J18" s="225">
        <v>-117</v>
      </c>
    </row>
    <row r="19" spans="1:10" ht="13.5" thickBot="1">
      <c r="A19" s="227"/>
      <c r="B19" s="228"/>
      <c r="C19" s="259"/>
      <c r="D19" s="89" t="s">
        <v>906</v>
      </c>
      <c r="E19" s="207">
        <v>103</v>
      </c>
      <c r="F19" s="8">
        <f>SUM(E16:E19)</f>
        <v>18</v>
      </c>
      <c r="G19" s="8">
        <v>14</v>
      </c>
      <c r="H19" s="229">
        <f>(1000*(A16+G16+G17+G18+G19))/(B16+F19)</f>
        <v>392.4140375753279</v>
      </c>
      <c r="I19" s="229">
        <f>B16+F19</f>
        <v>2821</v>
      </c>
      <c r="J19" s="230"/>
    </row>
    <row r="20" spans="1:10" ht="12.75">
      <c r="A20" s="235">
        <v>194</v>
      </c>
      <c r="B20" s="236">
        <v>589</v>
      </c>
      <c r="C20" s="257" t="s">
        <v>99</v>
      </c>
      <c r="D20" s="19" t="s">
        <v>943</v>
      </c>
      <c r="E20" s="32">
        <v>125</v>
      </c>
      <c r="F20" s="238">
        <f>SUM(E20)</f>
        <v>125</v>
      </c>
      <c r="G20" s="238">
        <v>21</v>
      </c>
      <c r="H20" s="239">
        <f>(1000*(A20+G20))/(B20+F20)</f>
        <v>301.1204481792717</v>
      </c>
      <c r="I20" s="239">
        <f>B20+F20</f>
        <v>714</v>
      </c>
      <c r="J20" s="240"/>
    </row>
    <row r="21" spans="1:10" ht="12.75">
      <c r="A21" s="226"/>
      <c r="B21" s="224"/>
      <c r="C21" s="258"/>
      <c r="D21" s="7" t="s">
        <v>864</v>
      </c>
      <c r="E21" s="34">
        <v>108</v>
      </c>
      <c r="F21" s="2">
        <f>SUM(E20:E21)</f>
        <v>233</v>
      </c>
      <c r="G21" s="2">
        <v>42</v>
      </c>
      <c r="H21" s="222">
        <f>(1000*(A20+G20+G21))/(B20+F21)</f>
        <v>312.6520681265207</v>
      </c>
      <c r="I21" s="222">
        <f>B20+F21</f>
        <v>822</v>
      </c>
      <c r="J21" s="225"/>
    </row>
    <row r="22" spans="1:10" ht="12.75">
      <c r="A22" s="226"/>
      <c r="B22" s="224"/>
      <c r="C22" s="258"/>
      <c r="D22" s="194" t="s">
        <v>902</v>
      </c>
      <c r="E22" s="204">
        <v>38</v>
      </c>
      <c r="F22" s="2">
        <f>SUM(E20:E22)</f>
        <v>271</v>
      </c>
      <c r="G22" s="2">
        <v>25</v>
      </c>
      <c r="H22" s="222">
        <f>(1000*(A20+G20+G21+G22))/(B20+F22)</f>
        <v>327.90697674418607</v>
      </c>
      <c r="I22" s="222">
        <f>B20+F22</f>
        <v>860</v>
      </c>
      <c r="J22" s="225">
        <v>82</v>
      </c>
    </row>
    <row r="23" spans="1:10" ht="13.5" thickBot="1">
      <c r="A23" s="227"/>
      <c r="B23" s="228"/>
      <c r="C23" s="259"/>
      <c r="D23" s="89" t="s">
        <v>906</v>
      </c>
      <c r="E23" s="207">
        <v>52</v>
      </c>
      <c r="F23" s="8">
        <f>SUM(E20:E23)</f>
        <v>323</v>
      </c>
      <c r="G23" s="8">
        <v>25</v>
      </c>
      <c r="H23" s="229">
        <f>(1000*(A20+G20+G21+G22+G23))/(B20+F23)</f>
        <v>336.62280701754383</v>
      </c>
      <c r="I23" s="229">
        <f>B20+F23</f>
        <v>912</v>
      </c>
      <c r="J23" s="230"/>
    </row>
    <row r="24" spans="1:10" ht="12.75">
      <c r="A24" s="235">
        <v>93</v>
      </c>
      <c r="B24" s="236">
        <v>210</v>
      </c>
      <c r="C24" s="257" t="s">
        <v>100</v>
      </c>
      <c r="D24" s="19" t="s">
        <v>943</v>
      </c>
      <c r="E24" s="32">
        <v>-22</v>
      </c>
      <c r="F24" s="238">
        <f>SUM(E24)</f>
        <v>-22</v>
      </c>
      <c r="G24" s="238">
        <v>0</v>
      </c>
      <c r="H24" s="239">
        <f>(1000*(A24+G24))/(B24+F24)</f>
        <v>494.6808510638298</v>
      </c>
      <c r="I24" s="239">
        <f>B24+F24</f>
        <v>188</v>
      </c>
      <c r="J24" s="240"/>
    </row>
    <row r="25" spans="1:10" ht="12.75">
      <c r="A25" s="226"/>
      <c r="B25" s="224"/>
      <c r="C25" s="258"/>
      <c r="D25" s="7" t="s">
        <v>864</v>
      </c>
      <c r="E25" s="34">
        <v>15</v>
      </c>
      <c r="F25" s="2">
        <f>SUM(E24:E25)</f>
        <v>-7</v>
      </c>
      <c r="G25" s="2">
        <v>2</v>
      </c>
      <c r="H25" s="222">
        <f>(1000*(A24+G24+G25))/(B24+F25)</f>
        <v>467.9802955665025</v>
      </c>
      <c r="I25" s="222">
        <f>B24+F25</f>
        <v>203</v>
      </c>
      <c r="J25" s="225"/>
    </row>
    <row r="26" spans="1:10" ht="12.75">
      <c r="A26" s="226"/>
      <c r="B26" s="224"/>
      <c r="C26" s="258"/>
      <c r="D26" s="194" t="s">
        <v>902</v>
      </c>
      <c r="E26" s="204">
        <v>32</v>
      </c>
      <c r="F26" s="2">
        <f>SUM(E24:E26)</f>
        <v>25</v>
      </c>
      <c r="G26" s="2">
        <v>5</v>
      </c>
      <c r="H26" s="222">
        <f>(1000*(A24+G24+G25+G26))/(B24+F26)</f>
        <v>425.531914893617</v>
      </c>
      <c r="I26" s="222">
        <f>B24+F26</f>
        <v>235</v>
      </c>
      <c r="J26" s="225">
        <v>14</v>
      </c>
    </row>
    <row r="27" spans="1:10" ht="13.5" thickBot="1">
      <c r="A27" s="227"/>
      <c r="B27" s="228"/>
      <c r="C27" s="259"/>
      <c r="D27" s="89" t="s">
        <v>906</v>
      </c>
      <c r="E27" s="207">
        <v>-3</v>
      </c>
      <c r="F27" s="8">
        <f>SUM(E24:E27)</f>
        <v>22</v>
      </c>
      <c r="G27" s="8">
        <v>0</v>
      </c>
      <c r="H27" s="229">
        <f>(1000*(A24+G24+G25+G26+G27))/(B24+F27)</f>
        <v>431.0344827586207</v>
      </c>
      <c r="I27" s="229">
        <f>B24+F27</f>
        <v>232</v>
      </c>
      <c r="J27" s="230"/>
    </row>
    <row r="28" spans="1:10" ht="12.75">
      <c r="A28" s="235">
        <v>988</v>
      </c>
      <c r="B28" s="236">
        <v>2608</v>
      </c>
      <c r="C28" s="257" t="s">
        <v>93</v>
      </c>
      <c r="D28" s="19" t="s">
        <v>943</v>
      </c>
      <c r="E28" s="32">
        <v>136</v>
      </c>
      <c r="F28" s="238">
        <f>SUM(E28)</f>
        <v>136</v>
      </c>
      <c r="G28" s="238">
        <v>109</v>
      </c>
      <c r="H28" s="239">
        <f>(1000*(A28+G28))/(B28+F28)</f>
        <v>399.7813411078717</v>
      </c>
      <c r="I28" s="239">
        <f>B28+F28</f>
        <v>2744</v>
      </c>
      <c r="J28" s="240"/>
    </row>
    <row r="29" spans="1:10" ht="12.75">
      <c r="A29" s="226"/>
      <c r="B29" s="224"/>
      <c r="C29" s="258"/>
      <c r="D29" s="7" t="s">
        <v>864</v>
      </c>
      <c r="E29" s="34">
        <v>117</v>
      </c>
      <c r="F29" s="2">
        <f>SUM(E28:E29)</f>
        <v>253</v>
      </c>
      <c r="G29" s="2">
        <v>49</v>
      </c>
      <c r="H29" s="222">
        <f>(1000*(A28+G28+G29))/(B28+F29)</f>
        <v>400.559245019224</v>
      </c>
      <c r="I29" s="222">
        <f>B28+F29</f>
        <v>2861</v>
      </c>
      <c r="J29" s="225"/>
    </row>
    <row r="30" spans="1:10" ht="12.75">
      <c r="A30" s="226"/>
      <c r="B30" s="224"/>
      <c r="C30" s="258"/>
      <c r="D30" s="194" t="s">
        <v>902</v>
      </c>
      <c r="E30" s="204">
        <v>-18</v>
      </c>
      <c r="F30" s="2">
        <f>SUM(E28:E30)</f>
        <v>235</v>
      </c>
      <c r="G30" s="2">
        <v>42</v>
      </c>
      <c r="H30" s="222">
        <f>(1000*(A28+G28+G29+G30))/(B28+F30)</f>
        <v>417.86844882166724</v>
      </c>
      <c r="I30" s="222">
        <f>B28+F30</f>
        <v>2843</v>
      </c>
      <c r="J30" s="225">
        <v>32</v>
      </c>
    </row>
    <row r="31" spans="1:10" ht="13.5" thickBot="1">
      <c r="A31" s="227"/>
      <c r="B31" s="228"/>
      <c r="C31" s="259"/>
      <c r="D31" s="89" t="s">
        <v>906</v>
      </c>
      <c r="E31" s="207">
        <v>117</v>
      </c>
      <c r="F31" s="8">
        <f>SUM(E28:E31)</f>
        <v>352</v>
      </c>
      <c r="G31" s="8">
        <v>41</v>
      </c>
      <c r="H31" s="229">
        <f>(1000*(A28+G28+G29+G30+G31))/(B28+F31)</f>
        <v>415.2027027027027</v>
      </c>
      <c r="I31" s="229">
        <f>B28+F31</f>
        <v>2960</v>
      </c>
      <c r="J31" s="230"/>
    </row>
    <row r="32" spans="1:10" ht="12.75">
      <c r="A32" s="235">
        <v>2670</v>
      </c>
      <c r="B32" s="236">
        <v>7237</v>
      </c>
      <c r="C32" s="257" t="s">
        <v>97</v>
      </c>
      <c r="D32" s="19" t="s">
        <v>943</v>
      </c>
      <c r="E32" s="32">
        <v>97</v>
      </c>
      <c r="F32" s="238">
        <f>SUM(E32)</f>
        <v>97</v>
      </c>
      <c r="G32" s="238">
        <v>49</v>
      </c>
      <c r="H32" s="239">
        <f>(1000*(A32+G32))/(B32+F32)</f>
        <v>370.7390237251159</v>
      </c>
      <c r="I32" s="239">
        <f>B32+F32</f>
        <v>7334</v>
      </c>
      <c r="J32" s="240"/>
    </row>
    <row r="33" spans="1:10" ht="12.75">
      <c r="A33" s="226"/>
      <c r="B33" s="224"/>
      <c r="C33" s="258"/>
      <c r="D33" s="7" t="s">
        <v>864</v>
      </c>
      <c r="E33" s="34">
        <v>291</v>
      </c>
      <c r="F33" s="2">
        <f>SUM(E32:E33)</f>
        <v>388</v>
      </c>
      <c r="G33" s="2">
        <v>155</v>
      </c>
      <c r="H33" s="222">
        <f>(1000*(A32+G32+G33))/(B32+F33)</f>
        <v>376.91803278688525</v>
      </c>
      <c r="I33" s="222">
        <f>B32+F33</f>
        <v>7625</v>
      </c>
      <c r="J33" s="225"/>
    </row>
    <row r="34" spans="1:10" ht="12.75">
      <c r="A34" s="226"/>
      <c r="B34" s="224"/>
      <c r="C34" s="258"/>
      <c r="D34" s="194" t="s">
        <v>902</v>
      </c>
      <c r="E34" s="204">
        <v>1</v>
      </c>
      <c r="F34" s="2">
        <f>SUM(E32:E34)</f>
        <v>389</v>
      </c>
      <c r="G34" s="2">
        <v>39</v>
      </c>
      <c r="H34" s="222">
        <f>(1000*(A32+G32+G33+G34))/(B32+F34)</f>
        <v>381.9826907946499</v>
      </c>
      <c r="I34" s="222">
        <f>B32+F34</f>
        <v>7626</v>
      </c>
      <c r="J34" s="225">
        <v>14</v>
      </c>
    </row>
    <row r="35" spans="1:10" ht="13.5" thickBot="1">
      <c r="A35" s="227"/>
      <c r="B35" s="228"/>
      <c r="C35" s="259"/>
      <c r="D35" s="89" t="s">
        <v>906</v>
      </c>
      <c r="E35" s="207">
        <v>109</v>
      </c>
      <c r="F35" s="8">
        <f>SUM(E32:E35)</f>
        <v>498</v>
      </c>
      <c r="G35" s="8">
        <v>16</v>
      </c>
      <c r="H35" s="229">
        <f>(1000*(A32+G32+G33+G34+G35))/(B32+F35)</f>
        <v>378.6683904330963</v>
      </c>
      <c r="I35" s="229">
        <f>B32+F35</f>
        <v>7735</v>
      </c>
      <c r="J35" s="230"/>
    </row>
    <row r="36" spans="1:10" ht="12.75">
      <c r="A36" s="235">
        <v>288</v>
      </c>
      <c r="B36" s="236">
        <v>846</v>
      </c>
      <c r="C36" s="257" t="s">
        <v>111</v>
      </c>
      <c r="D36" s="19" t="s">
        <v>943</v>
      </c>
      <c r="E36" s="32">
        <v>38</v>
      </c>
      <c r="F36" s="238">
        <f>SUM(E36)</f>
        <v>38</v>
      </c>
      <c r="G36" s="238">
        <v>7</v>
      </c>
      <c r="H36" s="239">
        <f>(1000*(A36+G36))/(B36+F36)</f>
        <v>333.710407239819</v>
      </c>
      <c r="I36" s="239">
        <f>B36+F36</f>
        <v>884</v>
      </c>
      <c r="J36" s="240"/>
    </row>
    <row r="37" spans="1:10" ht="12.75">
      <c r="A37" s="226"/>
      <c r="B37" s="224"/>
      <c r="C37" s="258"/>
      <c r="D37" s="7" t="s">
        <v>864</v>
      </c>
      <c r="E37" s="34">
        <v>39</v>
      </c>
      <c r="F37" s="2">
        <f>SUM(E36:E37)</f>
        <v>77</v>
      </c>
      <c r="G37" s="2">
        <v>20</v>
      </c>
      <c r="H37" s="222">
        <f>(1000*(A36+G36+G37))/(B36+F37)</f>
        <v>341.27843986998914</v>
      </c>
      <c r="I37" s="222">
        <f>B36+F37</f>
        <v>923</v>
      </c>
      <c r="J37" s="225"/>
    </row>
    <row r="38" spans="1:10" ht="12.75">
      <c r="A38" s="226"/>
      <c r="B38" s="224"/>
      <c r="C38" s="258"/>
      <c r="D38" s="194" t="s">
        <v>902</v>
      </c>
      <c r="E38" s="204">
        <v>70</v>
      </c>
      <c r="F38" s="2">
        <f>SUM(E36:E38)</f>
        <v>147</v>
      </c>
      <c r="G38" s="2">
        <v>4</v>
      </c>
      <c r="H38" s="222">
        <f>(1000*(A36+G36+G37+G38))/(B36+F38)</f>
        <v>321.2487411883182</v>
      </c>
      <c r="I38" s="222">
        <f>B36+F38</f>
        <v>993</v>
      </c>
      <c r="J38" s="225">
        <v>73</v>
      </c>
    </row>
    <row r="39" spans="1:10" ht="13.5" thickBot="1">
      <c r="A39" s="227"/>
      <c r="B39" s="228"/>
      <c r="C39" s="259"/>
      <c r="D39" s="89" t="s">
        <v>906</v>
      </c>
      <c r="E39" s="207">
        <v>27</v>
      </c>
      <c r="F39" s="8">
        <f>SUM(E36:E39)</f>
        <v>174</v>
      </c>
      <c r="G39" s="8">
        <v>4</v>
      </c>
      <c r="H39" s="229">
        <f>(1000*(A36+G36+G37+G38+G39))/(B36+F39)</f>
        <v>316.6666666666667</v>
      </c>
      <c r="I39" s="229">
        <f>B36+F39</f>
        <v>1020</v>
      </c>
      <c r="J39" s="230"/>
    </row>
    <row r="40" spans="1:10" ht="12.75">
      <c r="A40" s="235">
        <v>2122</v>
      </c>
      <c r="B40" s="236">
        <v>5987</v>
      </c>
      <c r="C40" s="257" t="s">
        <v>101</v>
      </c>
      <c r="D40" s="19" t="s">
        <v>943</v>
      </c>
      <c r="E40" s="32">
        <v>91</v>
      </c>
      <c r="F40" s="238">
        <f>SUM(E40)</f>
        <v>91</v>
      </c>
      <c r="G40" s="238">
        <v>111</v>
      </c>
      <c r="H40" s="239">
        <f>(1000*(A40+G40))/(B40+F40)</f>
        <v>367.3905890095426</v>
      </c>
      <c r="I40" s="239">
        <f>B40+F40</f>
        <v>6078</v>
      </c>
      <c r="J40" s="240"/>
    </row>
    <row r="41" spans="1:10" ht="12.75">
      <c r="A41" s="226"/>
      <c r="B41" s="224"/>
      <c r="C41" s="258"/>
      <c r="D41" s="7" t="s">
        <v>864</v>
      </c>
      <c r="E41" s="34">
        <v>92</v>
      </c>
      <c r="F41" s="2">
        <f>SUM(E40:E41)</f>
        <v>183</v>
      </c>
      <c r="G41" s="2">
        <v>72</v>
      </c>
      <c r="H41" s="222">
        <f>(1000*(A40+G40+G41))/(B40+F41)</f>
        <v>373.581847649919</v>
      </c>
      <c r="I41" s="222">
        <f>B40+F41</f>
        <v>6170</v>
      </c>
      <c r="J41" s="225"/>
    </row>
    <row r="42" spans="1:10" ht="12.75">
      <c r="A42" s="226"/>
      <c r="B42" s="224"/>
      <c r="C42" s="258"/>
      <c r="D42" s="194" t="s">
        <v>902</v>
      </c>
      <c r="E42" s="204">
        <v>43</v>
      </c>
      <c r="F42" s="2">
        <f>SUM(E40:E42)</f>
        <v>226</v>
      </c>
      <c r="G42" s="2">
        <v>58</v>
      </c>
      <c r="H42" s="222">
        <f>(1000*(A40+G40+G41+G42))/(B40+F42)</f>
        <v>380.33156285208435</v>
      </c>
      <c r="I42" s="222">
        <f>B40+F42</f>
        <v>6213</v>
      </c>
      <c r="J42" s="225">
        <v>-84</v>
      </c>
    </row>
    <row r="43" spans="1:10" ht="13.5" thickBot="1">
      <c r="A43" s="227"/>
      <c r="B43" s="228"/>
      <c r="C43" s="259"/>
      <c r="D43" s="89" t="s">
        <v>906</v>
      </c>
      <c r="E43" s="207">
        <v>85</v>
      </c>
      <c r="F43" s="8">
        <f>SUM(E40:E43)</f>
        <v>311</v>
      </c>
      <c r="G43" s="8">
        <v>47</v>
      </c>
      <c r="H43" s="229">
        <f>(1000*(A40+G40+G41+G42+G43))/(B40+F43)</f>
        <v>382.6611622737377</v>
      </c>
      <c r="I43" s="229">
        <f>B40+F43</f>
        <v>6298</v>
      </c>
      <c r="J43" s="230"/>
    </row>
    <row r="44" spans="1:10" ht="12.75">
      <c r="A44" s="235">
        <v>1341</v>
      </c>
      <c r="B44" s="236">
        <v>3719</v>
      </c>
      <c r="C44" s="257" t="s">
        <v>117</v>
      </c>
      <c r="D44" s="19" t="s">
        <v>943</v>
      </c>
      <c r="E44" s="32">
        <v>38</v>
      </c>
      <c r="F44" s="238">
        <f>SUM(E44)</f>
        <v>38</v>
      </c>
      <c r="G44" s="238">
        <v>44</v>
      </c>
      <c r="H44" s="239">
        <f>(1000*(A44+G44))/(B44+F44)</f>
        <v>368.645195634815</v>
      </c>
      <c r="I44" s="239">
        <f>B44+F44</f>
        <v>3757</v>
      </c>
      <c r="J44" s="240"/>
    </row>
    <row r="45" spans="1:10" ht="12.75">
      <c r="A45" s="226"/>
      <c r="B45" s="224"/>
      <c r="C45" s="258"/>
      <c r="D45" s="7" t="s">
        <v>864</v>
      </c>
      <c r="E45" s="34">
        <v>91</v>
      </c>
      <c r="F45" s="2">
        <f>SUM(E44:E45)</f>
        <v>129</v>
      </c>
      <c r="G45" s="2">
        <v>54</v>
      </c>
      <c r="H45" s="222">
        <f>(1000*(A44+G44+G45))/(B44+F45)</f>
        <v>373.96049896049897</v>
      </c>
      <c r="I45" s="222">
        <f>B44+F45</f>
        <v>3848</v>
      </c>
      <c r="J45" s="225"/>
    </row>
    <row r="46" spans="1:10" ht="12.75">
      <c r="A46" s="226"/>
      <c r="B46" s="224"/>
      <c r="C46" s="258"/>
      <c r="D46" s="194" t="s">
        <v>902</v>
      </c>
      <c r="E46" s="204">
        <v>-192</v>
      </c>
      <c r="F46" s="2">
        <f>SUM(E44:E46)</f>
        <v>-63</v>
      </c>
      <c r="G46" s="2">
        <v>47</v>
      </c>
      <c r="H46" s="222">
        <f>(1000*(A44+G44+G45+G46))/(B44+F46)</f>
        <v>406.4551422319475</v>
      </c>
      <c r="I46" s="222">
        <f>B44+F46</f>
        <v>3656</v>
      </c>
      <c r="J46" s="225">
        <v>-118</v>
      </c>
    </row>
    <row r="47" spans="1:10" ht="13.5" thickBot="1">
      <c r="A47" s="227"/>
      <c r="B47" s="228"/>
      <c r="C47" s="260"/>
      <c r="D47" s="89" t="s">
        <v>906</v>
      </c>
      <c r="E47" s="207">
        <v>11</v>
      </c>
      <c r="F47" s="8">
        <f>SUM(E44:E47)</f>
        <v>-52</v>
      </c>
      <c r="G47" s="8">
        <v>33</v>
      </c>
      <c r="H47" s="229">
        <f>(1000*(A44+G44+G45+G46+G47))/(B44+F47)</f>
        <v>414.2350695391328</v>
      </c>
      <c r="I47" s="229">
        <f>B44+F47</f>
        <v>3667</v>
      </c>
      <c r="J47" s="230"/>
    </row>
    <row r="48" spans="1:10" ht="12.75">
      <c r="A48" s="235">
        <v>30</v>
      </c>
      <c r="B48" s="236">
        <v>84</v>
      </c>
      <c r="C48" s="257" t="s">
        <v>119</v>
      </c>
      <c r="D48" s="19" t="s">
        <v>943</v>
      </c>
      <c r="E48" s="32">
        <v>-9</v>
      </c>
      <c r="F48" s="238">
        <f>SUM(E48)</f>
        <v>-9</v>
      </c>
      <c r="G48" s="238">
        <v>0</v>
      </c>
      <c r="H48" s="239">
        <f>(1000*(A48+G48))/(B48+F48)</f>
        <v>400</v>
      </c>
      <c r="I48" s="239">
        <f>B48+F48</f>
        <v>75</v>
      </c>
      <c r="J48" s="240"/>
    </row>
    <row r="49" spans="1:10" ht="12.75">
      <c r="A49" s="226"/>
      <c r="B49" s="224"/>
      <c r="C49" s="258"/>
      <c r="D49" s="7" t="s">
        <v>864</v>
      </c>
      <c r="E49" s="34">
        <v>3</v>
      </c>
      <c r="F49" s="2">
        <f>SUM(E48:E49)</f>
        <v>-6</v>
      </c>
      <c r="G49" s="2">
        <v>0</v>
      </c>
      <c r="H49" s="222">
        <f>(1000*(A48+G48+G49))/(B48+F49)</f>
        <v>384.61538461538464</v>
      </c>
      <c r="I49" s="222">
        <f>B48+F49</f>
        <v>78</v>
      </c>
      <c r="J49" s="225"/>
    </row>
    <row r="50" spans="1:10" ht="12.75">
      <c r="A50" s="226"/>
      <c r="B50" s="224"/>
      <c r="C50" s="258"/>
      <c r="D50" s="194" t="s">
        <v>902</v>
      </c>
      <c r="E50" s="204">
        <v>17</v>
      </c>
      <c r="F50" s="2">
        <f>SUM(E48:E50)</f>
        <v>11</v>
      </c>
      <c r="G50" s="2">
        <v>3</v>
      </c>
      <c r="H50" s="222">
        <f>(1000*(A48+G48+G49+G50))/(B48+F50)</f>
        <v>347.36842105263156</v>
      </c>
      <c r="I50" s="222">
        <f>B48+F50</f>
        <v>95</v>
      </c>
      <c r="J50" s="225">
        <v>10</v>
      </c>
    </row>
    <row r="51" spans="1:10" ht="13.5" thickBot="1">
      <c r="A51" s="227"/>
      <c r="B51" s="228"/>
      <c r="C51" s="260"/>
      <c r="D51" s="89" t="s">
        <v>906</v>
      </c>
      <c r="E51" s="207">
        <v>-1</v>
      </c>
      <c r="F51" s="8">
        <f>SUM(E48:E51)</f>
        <v>10</v>
      </c>
      <c r="G51" s="8">
        <v>1</v>
      </c>
      <c r="H51" s="229">
        <f>(1000*(A48+G48+G49+G50+G51))/(B48+F51)</f>
        <v>361.70212765957444</v>
      </c>
      <c r="I51" s="229">
        <f>B48+F51</f>
        <v>94</v>
      </c>
      <c r="J51" s="230"/>
    </row>
    <row r="52" spans="1:10" ht="12.75">
      <c r="A52" s="235">
        <v>50</v>
      </c>
      <c r="B52" s="236">
        <v>141</v>
      </c>
      <c r="C52" s="257" t="s">
        <v>105</v>
      </c>
      <c r="D52" s="19" t="s">
        <v>943</v>
      </c>
      <c r="E52" s="32">
        <v>-10</v>
      </c>
      <c r="F52" s="238">
        <f>SUM(E52)</f>
        <v>-10</v>
      </c>
      <c r="G52" s="238">
        <v>2</v>
      </c>
      <c r="H52" s="239">
        <f>(1000*(A52+G52))/(B52+F52)</f>
        <v>396.9465648854962</v>
      </c>
      <c r="I52" s="239">
        <f>B52+F52</f>
        <v>131</v>
      </c>
      <c r="J52" s="240"/>
    </row>
    <row r="53" spans="1:10" ht="12.75">
      <c r="A53" s="226"/>
      <c r="B53" s="224"/>
      <c r="C53" s="258"/>
      <c r="D53" s="7" t="s">
        <v>864</v>
      </c>
      <c r="E53" s="34">
        <v>7</v>
      </c>
      <c r="F53" s="2">
        <f>SUM(E52:E53)</f>
        <v>-3</v>
      </c>
      <c r="G53" s="2">
        <v>1</v>
      </c>
      <c r="H53" s="222">
        <f>(1000*(A52+G52+G53))/(B52+F53)</f>
        <v>384.05797101449275</v>
      </c>
      <c r="I53" s="222">
        <f>B52+F53</f>
        <v>138</v>
      </c>
      <c r="J53" s="225"/>
    </row>
    <row r="54" spans="1:10" ht="12.75">
      <c r="A54" s="226"/>
      <c r="B54" s="224"/>
      <c r="C54" s="258"/>
      <c r="D54" s="194" t="s">
        <v>902</v>
      </c>
      <c r="E54" s="204">
        <v>28</v>
      </c>
      <c r="F54" s="2">
        <f>SUM(E52:E54)</f>
        <v>25</v>
      </c>
      <c r="G54" s="2">
        <v>3</v>
      </c>
      <c r="H54" s="222">
        <f>(1000*(A52+G52+G53+G54))/(B52+F54)</f>
        <v>337.34939759036143</v>
      </c>
      <c r="I54" s="222">
        <f>B52+F54</f>
        <v>166</v>
      </c>
      <c r="J54" s="225">
        <v>20</v>
      </c>
    </row>
    <row r="55" spans="1:10" ht="13.5" thickBot="1">
      <c r="A55" s="227"/>
      <c r="B55" s="228"/>
      <c r="C55" s="260"/>
      <c r="D55" s="89" t="s">
        <v>906</v>
      </c>
      <c r="E55" s="207">
        <v>-9</v>
      </c>
      <c r="F55" s="8">
        <f>SUM(E52:E55)</f>
        <v>16</v>
      </c>
      <c r="G55" s="8">
        <v>4</v>
      </c>
      <c r="H55" s="229">
        <f>(1000*(A52+G52+G53+G54+G55))/(B52+F55)</f>
        <v>382.1656050955414</v>
      </c>
      <c r="I55" s="229">
        <f>B52+F55</f>
        <v>157</v>
      </c>
      <c r="J55" s="230"/>
    </row>
    <row r="56" spans="1:10" ht="12.75">
      <c r="A56" s="235">
        <v>105</v>
      </c>
      <c r="B56" s="236">
        <v>317</v>
      </c>
      <c r="C56" s="257" t="s">
        <v>95</v>
      </c>
      <c r="D56" s="19" t="s">
        <v>943</v>
      </c>
      <c r="E56" s="32">
        <v>90</v>
      </c>
      <c r="F56" s="238">
        <f>SUM(E56)</f>
        <v>90</v>
      </c>
      <c r="G56" s="238">
        <v>12</v>
      </c>
      <c r="H56" s="239">
        <f>(1000*(A56+G56))/(B56+F56)</f>
        <v>287.46928746928745</v>
      </c>
      <c r="I56" s="239">
        <f>B56+F56</f>
        <v>407</v>
      </c>
      <c r="J56" s="240"/>
    </row>
    <row r="57" spans="1:10" ht="12.75">
      <c r="A57" s="226"/>
      <c r="B57" s="224"/>
      <c r="C57" s="258"/>
      <c r="D57" s="7" t="s">
        <v>864</v>
      </c>
      <c r="E57" s="34">
        <v>72</v>
      </c>
      <c r="F57" s="2">
        <f>SUM(E56:E57)</f>
        <v>162</v>
      </c>
      <c r="G57" s="2">
        <v>43</v>
      </c>
      <c r="H57" s="222">
        <f>(1000*(A56+G56+G57))/(B56+F57)</f>
        <v>334.0292275574113</v>
      </c>
      <c r="I57" s="222">
        <f>B56+F57</f>
        <v>479</v>
      </c>
      <c r="J57" s="225"/>
    </row>
    <row r="58" spans="1:10" ht="12.75">
      <c r="A58" s="226"/>
      <c r="B58" s="224"/>
      <c r="C58" s="258"/>
      <c r="D58" s="194" t="s">
        <v>902</v>
      </c>
      <c r="E58" s="204">
        <v>11</v>
      </c>
      <c r="F58" s="2">
        <f>SUM(E56:E58)</f>
        <v>173</v>
      </c>
      <c r="G58" s="2">
        <v>15</v>
      </c>
      <c r="H58" s="222">
        <f>(1000*(A56+G56+G57+G58))/(B56+F58)</f>
        <v>357.14285714285717</v>
      </c>
      <c r="I58" s="222">
        <f>B56+F58</f>
        <v>490</v>
      </c>
      <c r="J58" s="225">
        <v>36</v>
      </c>
    </row>
    <row r="59" spans="1:10" ht="13.5" thickBot="1">
      <c r="A59" s="227"/>
      <c r="B59" s="228"/>
      <c r="C59" s="260"/>
      <c r="D59" s="89" t="s">
        <v>906</v>
      </c>
      <c r="E59" s="207">
        <v>55</v>
      </c>
      <c r="F59" s="8">
        <f>SUM(E56:E59)</f>
        <v>228</v>
      </c>
      <c r="G59" s="8">
        <v>19</v>
      </c>
      <c r="H59" s="229">
        <f>(1000*(A56+G56+G57+G58+G59))/(B56+F59)</f>
        <v>355.9633027522936</v>
      </c>
      <c r="I59" s="229">
        <f>B56+F59</f>
        <v>545</v>
      </c>
      <c r="J59" s="230"/>
    </row>
    <row r="60" spans="1:10" ht="12.75">
      <c r="A60" s="235">
        <v>84</v>
      </c>
      <c r="B60" s="236">
        <v>208</v>
      </c>
      <c r="C60" s="257" t="s">
        <v>112</v>
      </c>
      <c r="D60" s="19" t="s">
        <v>943</v>
      </c>
      <c r="E60" s="32">
        <v>52</v>
      </c>
      <c r="F60" s="238">
        <f>SUM(E60)</f>
        <v>52</v>
      </c>
      <c r="G60" s="238">
        <v>4</v>
      </c>
      <c r="H60" s="239">
        <f>(1000*(A60+G60))/(B60+F60)</f>
        <v>338.46153846153845</v>
      </c>
      <c r="I60" s="239">
        <f>B60+F60</f>
        <v>260</v>
      </c>
      <c r="J60" s="240"/>
    </row>
    <row r="61" spans="1:10" ht="12.75">
      <c r="A61" s="226"/>
      <c r="B61" s="224"/>
      <c r="C61" s="258"/>
      <c r="D61" s="7" t="s">
        <v>864</v>
      </c>
      <c r="E61" s="34">
        <v>61</v>
      </c>
      <c r="F61" s="2">
        <f>SUM(E60:E61)</f>
        <v>113</v>
      </c>
      <c r="G61" s="2">
        <v>4</v>
      </c>
      <c r="H61" s="222">
        <f>(1000*(A60+G60+G61))/(B60+F61)</f>
        <v>286.6043613707165</v>
      </c>
      <c r="I61" s="222">
        <f>B60+F61</f>
        <v>321</v>
      </c>
      <c r="J61" s="225"/>
    </row>
    <row r="62" spans="1:10" ht="12.75">
      <c r="A62" s="226"/>
      <c r="B62" s="224"/>
      <c r="C62" s="258"/>
      <c r="D62" s="194" t="s">
        <v>902</v>
      </c>
      <c r="E62" s="204">
        <v>25</v>
      </c>
      <c r="F62" s="2">
        <f>SUM(E60:E62)</f>
        <v>138</v>
      </c>
      <c r="G62" s="2">
        <v>7</v>
      </c>
      <c r="H62" s="222">
        <f>(1000*(A60+G60+G61+G62))/(B60+F62)</f>
        <v>286.1271676300578</v>
      </c>
      <c r="I62" s="222">
        <f>B60+F62</f>
        <v>346</v>
      </c>
      <c r="J62" s="225">
        <v>33</v>
      </c>
    </row>
    <row r="63" spans="1:10" ht="13.5" thickBot="1">
      <c r="A63" s="227"/>
      <c r="B63" s="228"/>
      <c r="C63" s="260"/>
      <c r="D63" s="89" t="s">
        <v>906</v>
      </c>
      <c r="E63" s="207">
        <v>36</v>
      </c>
      <c r="F63" s="8">
        <f>SUM(E60:E63)</f>
        <v>174</v>
      </c>
      <c r="G63" s="8">
        <v>2</v>
      </c>
      <c r="H63" s="229">
        <f>(1000*(A60+G60+G61+G62+G63))/(B60+F63)</f>
        <v>264.3979057591623</v>
      </c>
      <c r="I63" s="229">
        <f>B60+F63</f>
        <v>382</v>
      </c>
      <c r="J63" s="230"/>
    </row>
    <row r="64" spans="1:10" ht="12.75">
      <c r="A64" s="235">
        <v>226</v>
      </c>
      <c r="B64" s="236">
        <v>657</v>
      </c>
      <c r="C64" s="257" t="s">
        <v>114</v>
      </c>
      <c r="D64" s="19" t="s">
        <v>943</v>
      </c>
      <c r="E64" s="32">
        <v>48</v>
      </c>
      <c r="F64" s="238">
        <f>SUM(E64)</f>
        <v>48</v>
      </c>
      <c r="G64" s="238">
        <v>2</v>
      </c>
      <c r="H64" s="239">
        <f>(1000*(A64+G64))/(B64+F64)</f>
        <v>323.40425531914894</v>
      </c>
      <c r="I64" s="239">
        <f>B64+F64</f>
        <v>705</v>
      </c>
      <c r="J64" s="240"/>
    </row>
    <row r="65" spans="1:10" ht="12.75">
      <c r="A65" s="226"/>
      <c r="B65" s="224"/>
      <c r="C65" s="258"/>
      <c r="D65" s="7" t="s">
        <v>864</v>
      </c>
      <c r="E65" s="34">
        <v>84</v>
      </c>
      <c r="F65" s="2">
        <f>SUM(E64:E65)</f>
        <v>132</v>
      </c>
      <c r="G65" s="2">
        <v>15</v>
      </c>
      <c r="H65" s="222">
        <f>(1000*(A64+G64+G65))/(B64+F65)</f>
        <v>307.9847908745247</v>
      </c>
      <c r="I65" s="222">
        <f>B64+F65</f>
        <v>789</v>
      </c>
      <c r="J65" s="225"/>
    </row>
    <row r="66" spans="1:10" ht="12.75">
      <c r="A66" s="226"/>
      <c r="B66" s="224"/>
      <c r="C66" s="258"/>
      <c r="D66" s="194" t="s">
        <v>902</v>
      </c>
      <c r="E66" s="204">
        <v>67</v>
      </c>
      <c r="F66" s="2">
        <f>SUM(E64:E66)</f>
        <v>199</v>
      </c>
      <c r="G66" s="2">
        <v>23</v>
      </c>
      <c r="H66" s="222">
        <f>(1000*(A64+G64+G65+G66))/(B64+F66)</f>
        <v>310.74766355140184</v>
      </c>
      <c r="I66" s="222">
        <f>B64+F66</f>
        <v>856</v>
      </c>
      <c r="J66" s="225">
        <v>56</v>
      </c>
    </row>
    <row r="67" spans="1:10" ht="13.5" thickBot="1">
      <c r="A67" s="227"/>
      <c r="B67" s="228"/>
      <c r="C67" s="260"/>
      <c r="D67" s="89" t="s">
        <v>906</v>
      </c>
      <c r="E67" s="207">
        <v>4</v>
      </c>
      <c r="F67" s="8">
        <f>SUM(E64:E67)</f>
        <v>203</v>
      </c>
      <c r="G67" s="8">
        <v>15</v>
      </c>
      <c r="H67" s="229">
        <f>(1000*(A64+G64+G65+G66+G67))/(B64+F67)</f>
        <v>326.74418604651163</v>
      </c>
      <c r="I67" s="229">
        <f>B64+F67</f>
        <v>860</v>
      </c>
      <c r="J67" s="230"/>
    </row>
    <row r="68" spans="1:10" ht="12.75">
      <c r="A68" s="235">
        <v>39670</v>
      </c>
      <c r="B68" s="236">
        <v>98380</v>
      </c>
      <c r="C68" s="257" t="s">
        <v>107</v>
      </c>
      <c r="D68" s="19" t="s">
        <v>943</v>
      </c>
      <c r="E68" s="32">
        <v>-1232</v>
      </c>
      <c r="F68" s="238">
        <f>SUM(E68)</f>
        <v>-1232</v>
      </c>
      <c r="G68" s="238">
        <v>1248</v>
      </c>
      <c r="H68" s="239">
        <f>(1000*(A68+G68))/(B68+F68)</f>
        <v>421.1924074607815</v>
      </c>
      <c r="I68" s="239">
        <f>B68+F68</f>
        <v>97148</v>
      </c>
      <c r="J68" s="240"/>
    </row>
    <row r="69" spans="1:10" ht="12.75">
      <c r="A69" s="226"/>
      <c r="B69" s="224"/>
      <c r="C69" s="258"/>
      <c r="D69" s="7" t="s">
        <v>864</v>
      </c>
      <c r="E69" s="34">
        <v>3915</v>
      </c>
      <c r="F69" s="2">
        <f>SUM(E68:E69)</f>
        <v>2683</v>
      </c>
      <c r="G69" s="2">
        <v>2786</v>
      </c>
      <c r="H69" s="222">
        <f>(1000*(A68+G68+G69))/(B68+F69)</f>
        <v>432.44312953306354</v>
      </c>
      <c r="I69" s="222">
        <f>B68+F69</f>
        <v>101063</v>
      </c>
      <c r="J69" s="225"/>
    </row>
    <row r="70" spans="1:10" ht="12.75">
      <c r="A70" s="226"/>
      <c r="B70" s="224"/>
      <c r="C70" s="258"/>
      <c r="D70" s="194" t="s">
        <v>902</v>
      </c>
      <c r="E70" s="204">
        <v>2225</v>
      </c>
      <c r="F70" s="2">
        <f>SUM(E68:E70)</f>
        <v>4908</v>
      </c>
      <c r="G70" s="2">
        <v>985</v>
      </c>
      <c r="H70" s="222">
        <f>(1000*(A68+G68+G69+G70))/(B68+F70)</f>
        <v>432.6640074355201</v>
      </c>
      <c r="I70" s="222">
        <f>B68+F70</f>
        <v>103288</v>
      </c>
      <c r="J70" s="225">
        <v>1681</v>
      </c>
    </row>
    <row r="71" spans="1:10" ht="13.5" thickBot="1">
      <c r="A71" s="227"/>
      <c r="B71" s="228"/>
      <c r="C71" s="260"/>
      <c r="D71" s="89" t="s">
        <v>906</v>
      </c>
      <c r="E71" s="207">
        <v>1514</v>
      </c>
      <c r="F71" s="8">
        <f>SUM(E68:E71)</f>
        <v>6422</v>
      </c>
      <c r="G71" s="8">
        <v>677</v>
      </c>
      <c r="H71" s="229">
        <f>(1000*(A68+G68+G69+G70+G71))/(B68+F71)</f>
        <v>432.87341844621284</v>
      </c>
      <c r="I71" s="229">
        <f>B68+F71</f>
        <v>104802</v>
      </c>
      <c r="J71" s="230"/>
    </row>
    <row r="72" spans="1:10" ht="12.75">
      <c r="A72" s="235">
        <v>356</v>
      </c>
      <c r="B72" s="236">
        <v>1100</v>
      </c>
      <c r="C72" s="257" t="s">
        <v>108</v>
      </c>
      <c r="D72" s="19" t="s">
        <v>943</v>
      </c>
      <c r="E72" s="32">
        <v>106</v>
      </c>
      <c r="F72" s="238">
        <f>SUM(E72)</f>
        <v>106</v>
      </c>
      <c r="G72" s="238">
        <v>20</v>
      </c>
      <c r="H72" s="239">
        <f>(1000*(A72+G72))/(B72+F72)</f>
        <v>311.7744610281924</v>
      </c>
      <c r="I72" s="239">
        <f>B72+F72</f>
        <v>1206</v>
      </c>
      <c r="J72" s="240"/>
    </row>
    <row r="73" spans="1:10" ht="12.75">
      <c r="A73" s="226"/>
      <c r="B73" s="224"/>
      <c r="C73" s="258"/>
      <c r="D73" s="7" t="s">
        <v>864</v>
      </c>
      <c r="E73" s="34">
        <v>189</v>
      </c>
      <c r="F73" s="2">
        <f>SUM(E72:E73)</f>
        <v>295</v>
      </c>
      <c r="G73" s="2">
        <v>67</v>
      </c>
      <c r="H73" s="222">
        <f>(1000*(A72+G72+G73))/(B72+F73)</f>
        <v>317.56272401433694</v>
      </c>
      <c r="I73" s="222">
        <f>B72+F73</f>
        <v>1395</v>
      </c>
      <c r="J73" s="225"/>
    </row>
    <row r="74" spans="1:10" ht="12.75">
      <c r="A74" s="226"/>
      <c r="B74" s="224"/>
      <c r="C74" s="258"/>
      <c r="D74" s="194" t="s">
        <v>902</v>
      </c>
      <c r="E74" s="204">
        <v>113</v>
      </c>
      <c r="F74" s="2">
        <f>SUM(E72:E74)</f>
        <v>408</v>
      </c>
      <c r="G74" s="2">
        <v>42</v>
      </c>
      <c r="H74" s="222">
        <f>(1000*(A72+G72+G73+G74))/(B72+F74)</f>
        <v>321.61803713527854</v>
      </c>
      <c r="I74" s="222">
        <f>B72+F74</f>
        <v>1508</v>
      </c>
      <c r="J74" s="225">
        <v>157</v>
      </c>
    </row>
    <row r="75" spans="1:10" ht="13.5" thickBot="1">
      <c r="A75" s="227"/>
      <c r="B75" s="228"/>
      <c r="C75" s="260"/>
      <c r="D75" s="89" t="s">
        <v>906</v>
      </c>
      <c r="E75" s="207">
        <v>122</v>
      </c>
      <c r="F75" s="8">
        <f>SUM(E72:E75)</f>
        <v>530</v>
      </c>
      <c r="G75" s="8">
        <v>57</v>
      </c>
      <c r="H75" s="229">
        <f>(1000*(A72+G72+G73+G74+G75))/(B72+F75)</f>
        <v>332.5153374233129</v>
      </c>
      <c r="I75" s="229">
        <f>B72+F75</f>
        <v>1630</v>
      </c>
      <c r="J75" s="230"/>
    </row>
    <row r="76" spans="1:10" ht="12.75">
      <c r="A76" s="235">
        <v>212</v>
      </c>
      <c r="B76" s="236">
        <v>664</v>
      </c>
      <c r="C76" s="257" t="s">
        <v>96</v>
      </c>
      <c r="D76" s="19" t="s">
        <v>943</v>
      </c>
      <c r="E76" s="32">
        <v>113</v>
      </c>
      <c r="F76" s="238">
        <f>SUM(E76)</f>
        <v>113</v>
      </c>
      <c r="G76" s="238">
        <v>13</v>
      </c>
      <c r="H76" s="239">
        <f>(1000*(A76+G76))/(B76+F76)</f>
        <v>289.57528957528956</v>
      </c>
      <c r="I76" s="239">
        <f>B76+F76</f>
        <v>777</v>
      </c>
      <c r="J76" s="240"/>
    </row>
    <row r="77" spans="1:10" ht="12.75">
      <c r="A77" s="226"/>
      <c r="B77" s="224"/>
      <c r="C77" s="258"/>
      <c r="D77" s="7" t="s">
        <v>864</v>
      </c>
      <c r="E77" s="34">
        <v>60</v>
      </c>
      <c r="F77" s="2">
        <f>SUM(E76:E77)</f>
        <v>173</v>
      </c>
      <c r="G77" s="2">
        <v>28</v>
      </c>
      <c r="H77" s="222">
        <f>(1000*(A76+G76+G77))/(B76+F77)</f>
        <v>302.2700119474313</v>
      </c>
      <c r="I77" s="222">
        <f>B76+F77</f>
        <v>837</v>
      </c>
      <c r="J77" s="225"/>
    </row>
    <row r="78" spans="1:10" ht="12.75">
      <c r="A78" s="226"/>
      <c r="B78" s="224"/>
      <c r="C78" s="258"/>
      <c r="D78" s="194" t="s">
        <v>902</v>
      </c>
      <c r="E78" s="204">
        <v>22</v>
      </c>
      <c r="F78" s="2">
        <f>SUM(E76:E78)</f>
        <v>195</v>
      </c>
      <c r="G78" s="2">
        <v>21</v>
      </c>
      <c r="H78" s="222">
        <f>(1000*(A76+G76+G77+G78))/(B76+F78)</f>
        <v>318.9755529685681</v>
      </c>
      <c r="I78" s="222">
        <f>B76+F78</f>
        <v>859</v>
      </c>
      <c r="J78" s="225">
        <v>85</v>
      </c>
    </row>
    <row r="79" spans="1:10" ht="13.5" thickBot="1">
      <c r="A79" s="227"/>
      <c r="B79" s="228"/>
      <c r="C79" s="260"/>
      <c r="D79" s="89" t="s">
        <v>906</v>
      </c>
      <c r="E79" s="207">
        <v>14</v>
      </c>
      <c r="F79" s="8">
        <f>SUM(E76:E79)</f>
        <v>209</v>
      </c>
      <c r="G79" s="8">
        <v>17</v>
      </c>
      <c r="H79" s="229">
        <f>(1000*(A76+G76+G77+G78+G79))/(B76+F79)</f>
        <v>333.3333333333333</v>
      </c>
      <c r="I79" s="229">
        <f>B76+F79</f>
        <v>873</v>
      </c>
      <c r="J79" s="230"/>
    </row>
    <row r="80" spans="1:10" ht="12.75">
      <c r="A80" s="235">
        <v>167</v>
      </c>
      <c r="B80" s="236">
        <v>443</v>
      </c>
      <c r="C80" s="257" t="s">
        <v>0</v>
      </c>
      <c r="D80" s="19" t="s">
        <v>943</v>
      </c>
      <c r="E80" s="32">
        <v>109</v>
      </c>
      <c r="F80" s="238">
        <f>SUM(E80)</f>
        <v>109</v>
      </c>
      <c r="G80" s="238">
        <v>5</v>
      </c>
      <c r="H80" s="239">
        <f>(1000*(A80+G80))/(B80+F80)</f>
        <v>311.59420289855075</v>
      </c>
      <c r="I80" s="239">
        <f>B80+F80</f>
        <v>552</v>
      </c>
      <c r="J80" s="240"/>
    </row>
    <row r="81" spans="1:10" ht="12.75">
      <c r="A81" s="226"/>
      <c r="B81" s="224"/>
      <c r="C81" s="258"/>
      <c r="D81" s="7" t="s">
        <v>864</v>
      </c>
      <c r="E81" s="34">
        <v>97</v>
      </c>
      <c r="F81" s="2">
        <f>SUM(E80:E81)</f>
        <v>206</v>
      </c>
      <c r="G81" s="2">
        <v>25</v>
      </c>
      <c r="H81" s="222">
        <f>(1000*(A80+G80+G81))/(B80+F81)</f>
        <v>303.54391371340523</v>
      </c>
      <c r="I81" s="222">
        <f>B80+F81</f>
        <v>649</v>
      </c>
      <c r="J81" s="225"/>
    </row>
    <row r="82" spans="1:10" ht="12.75">
      <c r="A82" s="226"/>
      <c r="B82" s="224"/>
      <c r="C82" s="258"/>
      <c r="D82" s="194" t="s">
        <v>902</v>
      </c>
      <c r="E82" s="204">
        <v>91</v>
      </c>
      <c r="F82" s="2">
        <f>SUM(E80:E82)</f>
        <v>297</v>
      </c>
      <c r="G82" s="2">
        <v>20</v>
      </c>
      <c r="H82" s="222">
        <f>(1000*(A80+G80+G81+G82))/(B80+F82)</f>
        <v>293.2432432432432</v>
      </c>
      <c r="I82" s="222">
        <f>B80+F82</f>
        <v>740</v>
      </c>
      <c r="J82" s="225">
        <v>86</v>
      </c>
    </row>
    <row r="83" spans="1:10" ht="13.5" thickBot="1">
      <c r="A83" s="227"/>
      <c r="B83" s="228"/>
      <c r="C83" s="260"/>
      <c r="D83" s="89" t="s">
        <v>906</v>
      </c>
      <c r="E83" s="207">
        <v>27</v>
      </c>
      <c r="F83" s="8">
        <f>SUM(E80:E83)</f>
        <v>324</v>
      </c>
      <c r="G83" s="8">
        <v>8</v>
      </c>
      <c r="H83" s="229">
        <f>(1000*(A80+G80+G81+G82+G83))/(B80+F83)</f>
        <v>293.3507170795306</v>
      </c>
      <c r="I83" s="229">
        <f>B80+F83</f>
        <v>767</v>
      </c>
      <c r="J83" s="230"/>
    </row>
    <row r="84" spans="1:10" ht="12.75">
      <c r="A84" s="235">
        <v>347</v>
      </c>
      <c r="B84" s="236">
        <v>980</v>
      </c>
      <c r="C84" s="257" t="s">
        <v>113</v>
      </c>
      <c r="D84" s="19" t="s">
        <v>943</v>
      </c>
      <c r="E84" s="32">
        <v>35</v>
      </c>
      <c r="F84" s="238">
        <f>SUM(E84)</f>
        <v>35</v>
      </c>
      <c r="G84" s="238">
        <v>6</v>
      </c>
      <c r="H84" s="239">
        <f>(1000*(A84+G84))/(B84+F84)</f>
        <v>347.7832512315271</v>
      </c>
      <c r="I84" s="239">
        <f>B84+F84</f>
        <v>1015</v>
      </c>
      <c r="J84" s="240"/>
    </row>
    <row r="85" spans="1:10" ht="12.75">
      <c r="A85" s="226"/>
      <c r="B85" s="224"/>
      <c r="C85" s="258"/>
      <c r="D85" s="7" t="s">
        <v>864</v>
      </c>
      <c r="E85" s="34">
        <v>69</v>
      </c>
      <c r="F85" s="2">
        <f>SUM(E84:E85)</f>
        <v>104</v>
      </c>
      <c r="G85" s="2">
        <v>19</v>
      </c>
      <c r="H85" s="222">
        <f>(1000*(A84+G84+G85))/(B84+F85)</f>
        <v>343.1734317343173</v>
      </c>
      <c r="I85" s="222">
        <f>B84+F85</f>
        <v>1084</v>
      </c>
      <c r="J85" s="225"/>
    </row>
    <row r="86" spans="1:10" ht="12.75">
      <c r="A86" s="226"/>
      <c r="B86" s="224"/>
      <c r="C86" s="258"/>
      <c r="D86" s="194" t="s">
        <v>902</v>
      </c>
      <c r="E86" s="204">
        <v>16</v>
      </c>
      <c r="F86" s="2">
        <f>SUM(E84:E86)</f>
        <v>120</v>
      </c>
      <c r="G86" s="2">
        <v>25</v>
      </c>
      <c r="H86" s="222">
        <f>(1000*(A84+G84+G85+G86))/(B84+F86)</f>
        <v>360.90909090909093</v>
      </c>
      <c r="I86" s="222">
        <f>B84+F86</f>
        <v>1100</v>
      </c>
      <c r="J86" s="225">
        <v>34</v>
      </c>
    </row>
    <row r="87" spans="1:10" ht="13.5" thickBot="1">
      <c r="A87" s="227"/>
      <c r="B87" s="228"/>
      <c r="C87" s="260"/>
      <c r="D87" s="89" t="s">
        <v>906</v>
      </c>
      <c r="E87" s="207">
        <v>35</v>
      </c>
      <c r="F87" s="8">
        <f>SUM(E84:E87)</f>
        <v>155</v>
      </c>
      <c r="G87" s="8">
        <v>14</v>
      </c>
      <c r="H87" s="229">
        <f>(1000*(A84+G84+G85+G86+G87))/(B84+F87)</f>
        <v>362.11453744493394</v>
      </c>
      <c r="I87" s="229">
        <f>B84+F87</f>
        <v>1135</v>
      </c>
      <c r="J87" s="230"/>
    </row>
    <row r="88" spans="1:10" ht="12.75">
      <c r="A88" s="235">
        <v>112</v>
      </c>
      <c r="B88" s="236">
        <v>267</v>
      </c>
      <c r="C88" s="257" t="s">
        <v>104</v>
      </c>
      <c r="D88" s="19" t="s">
        <v>943</v>
      </c>
      <c r="E88" s="32">
        <v>0</v>
      </c>
      <c r="F88" s="238">
        <f>SUM(E88)</f>
        <v>0</v>
      </c>
      <c r="G88" s="238">
        <v>3</v>
      </c>
      <c r="H88" s="239">
        <f>(1000*(A88+G88))/(B88+F88)</f>
        <v>430.7116104868914</v>
      </c>
      <c r="I88" s="239">
        <f>B88+F88</f>
        <v>267</v>
      </c>
      <c r="J88" s="240"/>
    </row>
    <row r="89" spans="1:10" ht="12.75">
      <c r="A89" s="226"/>
      <c r="B89" s="224"/>
      <c r="C89" s="258"/>
      <c r="D89" s="7" t="s">
        <v>864</v>
      </c>
      <c r="E89" s="34">
        <v>48</v>
      </c>
      <c r="F89" s="2">
        <f>SUM(E88:E89)</f>
        <v>48</v>
      </c>
      <c r="G89" s="2">
        <v>21</v>
      </c>
      <c r="H89" s="222">
        <f>(1000*(A88+G88+G89))/(B88+F89)</f>
        <v>431.74603174603175</v>
      </c>
      <c r="I89" s="222">
        <f>B88+F89</f>
        <v>315</v>
      </c>
      <c r="J89" s="225"/>
    </row>
    <row r="90" spans="1:10" ht="12.75">
      <c r="A90" s="226"/>
      <c r="B90" s="224"/>
      <c r="C90" s="258"/>
      <c r="D90" s="194" t="s">
        <v>902</v>
      </c>
      <c r="E90" s="204">
        <v>34</v>
      </c>
      <c r="F90" s="2">
        <f>SUM(E88:E90)</f>
        <v>82</v>
      </c>
      <c r="G90" s="2">
        <v>8</v>
      </c>
      <c r="H90" s="222">
        <f>(1000*(A88+G88+G89+G90))/(B88+F90)</f>
        <v>412.6074498567335</v>
      </c>
      <c r="I90" s="222">
        <f>B88+F90</f>
        <v>349</v>
      </c>
      <c r="J90" s="225">
        <v>29</v>
      </c>
    </row>
    <row r="91" spans="1:10" ht="13.5" thickBot="1">
      <c r="A91" s="227"/>
      <c r="B91" s="228"/>
      <c r="C91" s="260"/>
      <c r="D91" s="89" t="s">
        <v>906</v>
      </c>
      <c r="E91" s="207">
        <v>46</v>
      </c>
      <c r="F91" s="8">
        <f>SUM(E88:E91)</f>
        <v>128</v>
      </c>
      <c r="G91" s="8">
        <v>4</v>
      </c>
      <c r="H91" s="229">
        <f>(1000*(A88+G88+G89+G90+G91))/(B88+F91)</f>
        <v>374.6835443037975</v>
      </c>
      <c r="I91" s="229">
        <f>B88+F91</f>
        <v>395</v>
      </c>
      <c r="J91" s="230"/>
    </row>
    <row r="92" spans="1:10" ht="12.75">
      <c r="A92" s="235">
        <v>263</v>
      </c>
      <c r="B92" s="236">
        <v>716</v>
      </c>
      <c r="C92" s="257" t="s">
        <v>115</v>
      </c>
      <c r="D92" s="19" t="s">
        <v>943</v>
      </c>
      <c r="E92" s="32">
        <v>30</v>
      </c>
      <c r="F92" s="238">
        <f>SUM(E92)</f>
        <v>30</v>
      </c>
      <c r="G92" s="238">
        <v>1</v>
      </c>
      <c r="H92" s="239">
        <f>(1000*(A92+G92))/(B92+F92)</f>
        <v>353.88739946380696</v>
      </c>
      <c r="I92" s="239">
        <f>B92+F92</f>
        <v>746</v>
      </c>
      <c r="J92" s="240"/>
    </row>
    <row r="93" spans="1:10" ht="12.75">
      <c r="A93" s="226"/>
      <c r="B93" s="224"/>
      <c r="C93" s="258"/>
      <c r="D93" s="7" t="s">
        <v>864</v>
      </c>
      <c r="E93" s="34">
        <v>16</v>
      </c>
      <c r="F93" s="2">
        <f>SUM(E92:E93)</f>
        <v>46</v>
      </c>
      <c r="G93" s="2">
        <v>26</v>
      </c>
      <c r="H93" s="222">
        <f>(1000*(A92+G92+G93))/(B92+F93)</f>
        <v>380.5774278215223</v>
      </c>
      <c r="I93" s="222">
        <f>B92+F93</f>
        <v>762</v>
      </c>
      <c r="J93" s="225"/>
    </row>
    <row r="94" spans="1:10" ht="12.75">
      <c r="A94" s="226"/>
      <c r="B94" s="224"/>
      <c r="C94" s="258"/>
      <c r="D94" s="194" t="s">
        <v>902</v>
      </c>
      <c r="E94" s="204">
        <v>-7</v>
      </c>
      <c r="F94" s="2">
        <f>SUM(E92:E94)</f>
        <v>39</v>
      </c>
      <c r="G94" s="2">
        <v>2</v>
      </c>
      <c r="H94" s="222">
        <f>(1000*(A92+G92+G93+G94))/(B92+F94)</f>
        <v>386.7549668874172</v>
      </c>
      <c r="I94" s="222">
        <f>B92+F94</f>
        <v>755</v>
      </c>
      <c r="J94" s="225">
        <v>-7</v>
      </c>
    </row>
    <row r="95" spans="1:10" ht="13.5" thickBot="1">
      <c r="A95" s="227"/>
      <c r="B95" s="228"/>
      <c r="C95" s="260"/>
      <c r="D95" s="89" t="s">
        <v>906</v>
      </c>
      <c r="E95" s="207">
        <v>30</v>
      </c>
      <c r="F95" s="8">
        <f>SUM(E92:E95)</f>
        <v>69</v>
      </c>
      <c r="G95" s="8">
        <v>6</v>
      </c>
      <c r="H95" s="229">
        <f>(1000*(A92+G92+G93+G94+G95))/(B92+F95)</f>
        <v>379.61783439490443</v>
      </c>
      <c r="I95" s="229">
        <f>B92+F95</f>
        <v>785</v>
      </c>
      <c r="J95" s="230"/>
    </row>
    <row r="96" spans="1:10" ht="12.75">
      <c r="A96" s="235">
        <v>622</v>
      </c>
      <c r="B96" s="236">
        <v>1804</v>
      </c>
      <c r="C96" s="257" t="s">
        <v>103</v>
      </c>
      <c r="D96" s="19" t="s">
        <v>943</v>
      </c>
      <c r="E96" s="32">
        <v>195</v>
      </c>
      <c r="F96" s="238">
        <f>SUM(E96)</f>
        <v>195</v>
      </c>
      <c r="G96" s="238">
        <v>22</v>
      </c>
      <c r="H96" s="239">
        <f>(1000*(A96+G96))/(B96+F96)</f>
        <v>322.1610805402701</v>
      </c>
      <c r="I96" s="239">
        <f>B96+F96</f>
        <v>1999</v>
      </c>
      <c r="J96" s="240"/>
    </row>
    <row r="97" spans="1:10" ht="12.75">
      <c r="A97" s="226"/>
      <c r="B97" s="224"/>
      <c r="C97" s="258"/>
      <c r="D97" s="7" t="s">
        <v>864</v>
      </c>
      <c r="E97" s="34">
        <v>167</v>
      </c>
      <c r="F97" s="2">
        <f>SUM(E96:E97)</f>
        <v>362</v>
      </c>
      <c r="G97" s="2">
        <v>142</v>
      </c>
      <c r="H97" s="222">
        <f>(1000*(A96+G96+G97))/(B96+F97)</f>
        <v>362.8808864265928</v>
      </c>
      <c r="I97" s="222">
        <f>B96+F97</f>
        <v>2166</v>
      </c>
      <c r="J97" s="225"/>
    </row>
    <row r="98" spans="1:10" ht="12.75">
      <c r="A98" s="226"/>
      <c r="B98" s="224"/>
      <c r="C98" s="258"/>
      <c r="D98" s="194" t="s">
        <v>902</v>
      </c>
      <c r="E98" s="204">
        <v>173</v>
      </c>
      <c r="F98" s="2">
        <f>SUM(E96:E98)</f>
        <v>535</v>
      </c>
      <c r="G98" s="2">
        <v>62</v>
      </c>
      <c r="H98" s="222">
        <f>(1000*(A96+G96+G97+G98))/(B96+F98)</f>
        <v>362.5480974775545</v>
      </c>
      <c r="I98" s="222">
        <f>B96+F98</f>
        <v>2339</v>
      </c>
      <c r="J98" s="225">
        <v>223</v>
      </c>
    </row>
    <row r="99" spans="1:10" ht="13.5" thickBot="1">
      <c r="A99" s="227"/>
      <c r="B99" s="228"/>
      <c r="C99" s="260"/>
      <c r="D99" s="89" t="s">
        <v>906</v>
      </c>
      <c r="E99" s="207">
        <v>38</v>
      </c>
      <c r="F99" s="8">
        <f>SUM(E96:E99)</f>
        <v>573</v>
      </c>
      <c r="G99" s="8">
        <v>23</v>
      </c>
      <c r="H99" s="229">
        <f>(1000*(A96+G96+G97+G98+G99))/(B96+F99)</f>
        <v>366.42827092974335</v>
      </c>
      <c r="I99" s="229">
        <f>B96+F99</f>
        <v>2377</v>
      </c>
      <c r="J99" s="230"/>
    </row>
    <row r="100" spans="1:10" ht="12.75">
      <c r="A100" s="235">
        <v>307</v>
      </c>
      <c r="B100" s="236">
        <v>784</v>
      </c>
      <c r="C100" s="257" t="s">
        <v>110</v>
      </c>
      <c r="D100" s="19" t="s">
        <v>943</v>
      </c>
      <c r="E100" s="32">
        <v>54</v>
      </c>
      <c r="F100" s="238">
        <f>SUM(E100)</f>
        <v>54</v>
      </c>
      <c r="G100" s="238">
        <v>11</v>
      </c>
      <c r="H100" s="239">
        <f>(1000*(A100+G100))/(B100+F100)</f>
        <v>379.47494033412886</v>
      </c>
      <c r="I100" s="239">
        <f>B100+F100</f>
        <v>838</v>
      </c>
      <c r="J100" s="240"/>
    </row>
    <row r="101" spans="1:10" ht="12.75">
      <c r="A101" s="226"/>
      <c r="B101" s="224"/>
      <c r="C101" s="258"/>
      <c r="D101" s="7" t="s">
        <v>864</v>
      </c>
      <c r="E101" s="34">
        <v>82</v>
      </c>
      <c r="F101" s="2">
        <f>SUM(E100:E101)</f>
        <v>136</v>
      </c>
      <c r="G101" s="2">
        <v>21</v>
      </c>
      <c r="H101" s="222">
        <f>(1000*(A100+G100+G101))/(B100+F101)</f>
        <v>368.4782608695652</v>
      </c>
      <c r="I101" s="222">
        <f>B100+F101</f>
        <v>920</v>
      </c>
      <c r="J101" s="225"/>
    </row>
    <row r="102" spans="1:10" ht="12.75">
      <c r="A102" s="226"/>
      <c r="B102" s="224"/>
      <c r="C102" s="258"/>
      <c r="D102" s="195" t="s">
        <v>902</v>
      </c>
      <c r="E102" s="211">
        <v>17</v>
      </c>
      <c r="F102" s="2">
        <f>SUM(E100:E102)</f>
        <v>153</v>
      </c>
      <c r="G102" s="2">
        <v>16</v>
      </c>
      <c r="H102" s="222">
        <f>(1000*(A100+G100+G101+G102))/(B100+F102)</f>
        <v>378.8687299893276</v>
      </c>
      <c r="I102" s="222">
        <f>B100+F102</f>
        <v>937</v>
      </c>
      <c r="J102" s="225">
        <v>8</v>
      </c>
    </row>
    <row r="103" spans="1:10" ht="13.5" thickBot="1">
      <c r="A103" s="227"/>
      <c r="B103" s="228"/>
      <c r="C103" s="260"/>
      <c r="D103" s="89" t="s">
        <v>906</v>
      </c>
      <c r="E103" s="207">
        <v>19</v>
      </c>
      <c r="F103" s="8">
        <f>SUM(E100:E103)</f>
        <v>172</v>
      </c>
      <c r="G103" s="8">
        <v>14</v>
      </c>
      <c r="H103" s="229">
        <f>(1000*(A100+G100+G101+G102+G103))/(B100+F103)</f>
        <v>385.98326359832635</v>
      </c>
      <c r="I103" s="229">
        <f>B100+F103</f>
        <v>956</v>
      </c>
      <c r="J103" s="230"/>
    </row>
    <row r="104" spans="1:10" ht="12.75">
      <c r="A104" s="235">
        <v>123</v>
      </c>
      <c r="B104" s="236">
        <v>378</v>
      </c>
      <c r="C104" s="257" t="s">
        <v>109</v>
      </c>
      <c r="D104" s="19" t="s">
        <v>943</v>
      </c>
      <c r="E104" s="32">
        <v>167</v>
      </c>
      <c r="F104" s="238">
        <f>SUM(E104)</f>
        <v>167</v>
      </c>
      <c r="G104" s="238">
        <v>36</v>
      </c>
      <c r="H104" s="239">
        <f>(1000*(A104+G104))/(B104+F104)</f>
        <v>291.74311926605503</v>
      </c>
      <c r="I104" s="239">
        <f>B104+F104</f>
        <v>545</v>
      </c>
      <c r="J104" s="240"/>
    </row>
    <row r="105" spans="1:10" ht="12.75">
      <c r="A105" s="226"/>
      <c r="B105" s="224"/>
      <c r="C105" s="258"/>
      <c r="D105" s="7" t="s">
        <v>864</v>
      </c>
      <c r="E105" s="34">
        <v>267</v>
      </c>
      <c r="F105" s="2">
        <f>SUM(E104:E105)</f>
        <v>434</v>
      </c>
      <c r="G105" s="2">
        <v>142</v>
      </c>
      <c r="H105" s="222">
        <f>(1000*(A104+G104+G105))/(B104+F105)</f>
        <v>370.6896551724138</v>
      </c>
      <c r="I105" s="222">
        <f>B104+F105</f>
        <v>812</v>
      </c>
      <c r="J105" s="225"/>
    </row>
    <row r="106" spans="1:10" ht="12.75">
      <c r="A106" s="226"/>
      <c r="B106" s="224"/>
      <c r="C106" s="258"/>
      <c r="D106" s="194" t="s">
        <v>902</v>
      </c>
      <c r="E106" s="204">
        <v>309</v>
      </c>
      <c r="F106" s="2">
        <f>SUM(E104:E106)</f>
        <v>743</v>
      </c>
      <c r="G106" s="2">
        <v>120</v>
      </c>
      <c r="H106" s="222">
        <f>(1000*(A104+G104+G105+G106))/(B104+F106)</f>
        <v>375.557537912578</v>
      </c>
      <c r="I106" s="222">
        <f>B104+F106</f>
        <v>1121</v>
      </c>
      <c r="J106" s="225">
        <v>304</v>
      </c>
    </row>
    <row r="107" spans="1:10" ht="13.5" thickBot="1">
      <c r="A107" s="227"/>
      <c r="B107" s="228"/>
      <c r="C107" s="260"/>
      <c r="D107" s="89" t="s">
        <v>906</v>
      </c>
      <c r="E107" s="207">
        <v>193</v>
      </c>
      <c r="F107" s="8">
        <f>SUM(E104:E107)</f>
        <v>936</v>
      </c>
      <c r="G107" s="8">
        <v>56</v>
      </c>
      <c r="H107" s="229">
        <f>(1000*(A104+G104+G105+G106+G107))/(B104+F107)</f>
        <v>363.013698630137</v>
      </c>
      <c r="I107" s="229">
        <f>B104+F107</f>
        <v>1314</v>
      </c>
      <c r="J107" s="230"/>
    </row>
    <row r="108" spans="1:10" ht="12.75">
      <c r="A108" s="235">
        <v>187</v>
      </c>
      <c r="B108" s="236">
        <v>516</v>
      </c>
      <c r="C108" s="257" t="s">
        <v>102</v>
      </c>
      <c r="D108" s="19" t="s">
        <v>943</v>
      </c>
      <c r="E108" s="32">
        <v>28</v>
      </c>
      <c r="F108" s="238">
        <f>SUM(E108)</f>
        <v>28</v>
      </c>
      <c r="G108" s="238">
        <v>5</v>
      </c>
      <c r="H108" s="239">
        <f>(1000*(A108+G108))/(B108+F108)</f>
        <v>352.94117647058823</v>
      </c>
      <c r="I108" s="239">
        <f>B108+F108</f>
        <v>544</v>
      </c>
      <c r="J108" s="240"/>
    </row>
    <row r="109" spans="1:10" ht="12.75">
      <c r="A109" s="226"/>
      <c r="B109" s="224"/>
      <c r="C109" s="258"/>
      <c r="D109" s="7" t="s">
        <v>864</v>
      </c>
      <c r="E109" s="34">
        <v>7</v>
      </c>
      <c r="F109" s="2">
        <f>SUM(E108:E109)</f>
        <v>35</v>
      </c>
      <c r="G109" s="2">
        <v>16</v>
      </c>
      <c r="H109" s="222">
        <f>(1000*(A108+G108+G109))/(B108+F109)</f>
        <v>377.49546279491835</v>
      </c>
      <c r="I109" s="222">
        <f>B108+F109</f>
        <v>551</v>
      </c>
      <c r="J109" s="225"/>
    </row>
    <row r="110" spans="1:10" ht="12.75">
      <c r="A110" s="226"/>
      <c r="B110" s="224"/>
      <c r="C110" s="258"/>
      <c r="D110" s="194" t="s">
        <v>902</v>
      </c>
      <c r="E110" s="204">
        <v>2</v>
      </c>
      <c r="F110" s="2">
        <f>SUM(E108:E110)</f>
        <v>37</v>
      </c>
      <c r="G110" s="2">
        <v>6</v>
      </c>
      <c r="H110" s="222">
        <f>(1000*(A108+G108+G109+G110))/(B108+F110)</f>
        <v>386.9801084990958</v>
      </c>
      <c r="I110" s="222">
        <f>B108+F110</f>
        <v>553</v>
      </c>
      <c r="J110" s="225">
        <v>27</v>
      </c>
    </row>
    <row r="111" spans="1:10" ht="13.5" thickBot="1">
      <c r="A111" s="227"/>
      <c r="B111" s="228"/>
      <c r="C111" s="260"/>
      <c r="D111" s="89" t="s">
        <v>906</v>
      </c>
      <c r="E111" s="207">
        <v>8</v>
      </c>
      <c r="F111" s="8">
        <f>SUM(E108:E111)</f>
        <v>45</v>
      </c>
      <c r="G111" s="8">
        <v>9</v>
      </c>
      <c r="H111" s="229">
        <f>(1000*(A108+G108+G109+G110+G111))/(B108+F111)</f>
        <v>397.50445632798574</v>
      </c>
      <c r="I111" s="229">
        <f>B108+F111</f>
        <v>561</v>
      </c>
      <c r="J111" s="230"/>
    </row>
    <row r="112" spans="1:10" ht="12.75">
      <c r="A112" s="226">
        <v>79</v>
      </c>
      <c r="B112" s="224">
        <v>247</v>
      </c>
      <c r="C112" s="261" t="s">
        <v>116</v>
      </c>
      <c r="D112" s="234" t="s">
        <v>943</v>
      </c>
      <c r="E112" s="231">
        <v>19</v>
      </c>
      <c r="F112" s="223">
        <f>SUM(E112)</f>
        <v>19</v>
      </c>
      <c r="G112" s="223">
        <v>3</v>
      </c>
      <c r="H112" s="232">
        <f>(1000*(A112+G112))/(B112+F112)</f>
        <v>308.2706766917293</v>
      </c>
      <c r="I112" s="232">
        <f>B112+F112</f>
        <v>266</v>
      </c>
      <c r="J112" s="233"/>
    </row>
    <row r="113" spans="1:10" ht="12.75">
      <c r="A113" s="226"/>
      <c r="B113" s="224"/>
      <c r="C113" s="258"/>
      <c r="D113" s="7" t="s">
        <v>864</v>
      </c>
      <c r="E113" s="34">
        <v>61</v>
      </c>
      <c r="F113" s="2">
        <f>SUM(E112:E113)</f>
        <v>80</v>
      </c>
      <c r="G113" s="2">
        <v>8</v>
      </c>
      <c r="H113" s="222">
        <f>(1000*(A112+G112+G113))/(B112+F113)</f>
        <v>275.22935779816515</v>
      </c>
      <c r="I113" s="222">
        <f>B112+F113</f>
        <v>327</v>
      </c>
      <c r="J113" s="225"/>
    </row>
    <row r="114" spans="1:10" ht="12.75">
      <c r="A114" s="226"/>
      <c r="B114" s="224"/>
      <c r="C114" s="258"/>
      <c r="D114" s="194" t="s">
        <v>902</v>
      </c>
      <c r="E114" s="204">
        <v>-43</v>
      </c>
      <c r="F114" s="2">
        <f>SUM(E112:E114)</f>
        <v>37</v>
      </c>
      <c r="G114" s="2">
        <v>1</v>
      </c>
      <c r="H114" s="222">
        <f>(1000*(A112+G112+G113+G114))/(B112+F114)</f>
        <v>320.4225352112676</v>
      </c>
      <c r="I114" s="222">
        <f>B112+F114</f>
        <v>284</v>
      </c>
      <c r="J114" s="225">
        <v>-25</v>
      </c>
    </row>
    <row r="115" spans="1:10" ht="13.5" thickBot="1">
      <c r="A115" s="227"/>
      <c r="B115" s="228"/>
      <c r="C115" s="262"/>
      <c r="D115" s="89" t="s">
        <v>906</v>
      </c>
      <c r="E115" s="207">
        <v>-18</v>
      </c>
      <c r="F115" s="8">
        <f>SUM(E112:E115)</f>
        <v>19</v>
      </c>
      <c r="G115" s="8">
        <v>3</v>
      </c>
      <c r="H115" s="229">
        <f>(1000*(A112+G112+G113+G114+G115))/(B112+F115)</f>
        <v>353.38345864661653</v>
      </c>
      <c r="I115" s="229">
        <f>B112+F115</f>
        <v>266</v>
      </c>
      <c r="J115" s="230"/>
    </row>
    <row r="116" spans="3:5" ht="12.75">
      <c r="C116" s="17"/>
      <c r="D116" s="6"/>
      <c r="E116" s="221"/>
    </row>
    <row r="117" spans="1:4" ht="12.75">
      <c r="A117" s="13" t="s">
        <v>4</v>
      </c>
      <c r="D117" s="6"/>
    </row>
    <row r="118" spans="1:4" ht="12.75">
      <c r="A118" s="13" t="s">
        <v>5</v>
      </c>
      <c r="D118" s="6"/>
    </row>
    <row r="119" spans="1:4" ht="12.75">
      <c r="A119" s="13" t="s">
        <v>29</v>
      </c>
      <c r="D119" s="6"/>
    </row>
    <row r="120" ht="12.75">
      <c r="A120" s="90" t="s">
        <v>946</v>
      </c>
    </row>
    <row r="65508" ht="12.75">
      <c r="H65508">
        <f>(1000*($A$20+G65508))/($B$20+F65508)</f>
        <v>329.3718166383701</v>
      </c>
    </row>
  </sheetData>
  <sheetProtection/>
  <mergeCells count="28">
    <mergeCell ref="C112:C115"/>
    <mergeCell ref="C72:C75"/>
    <mergeCell ref="C76:C79"/>
    <mergeCell ref="C80:C83"/>
    <mergeCell ref="C84:C87"/>
    <mergeCell ref="C88:C91"/>
    <mergeCell ref="C64:C67"/>
    <mergeCell ref="C68:C71"/>
    <mergeCell ref="C96:C99"/>
    <mergeCell ref="C100:C103"/>
    <mergeCell ref="C104:C107"/>
    <mergeCell ref="C108:C111"/>
    <mergeCell ref="C28:C31"/>
    <mergeCell ref="C32:C35"/>
    <mergeCell ref="C36:C39"/>
    <mergeCell ref="C40:C43"/>
    <mergeCell ref="C44:C47"/>
    <mergeCell ref="C92:C95"/>
    <mergeCell ref="C48:C51"/>
    <mergeCell ref="C52:C55"/>
    <mergeCell ref="C56:C59"/>
    <mergeCell ref="C60:C63"/>
    <mergeCell ref="C4:C7"/>
    <mergeCell ref="C8:C11"/>
    <mergeCell ref="C12:C15"/>
    <mergeCell ref="C16:C19"/>
    <mergeCell ref="C20:C23"/>
    <mergeCell ref="C24:C2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Vesely.Marek</dc:creator>
  <cp:keywords/>
  <dc:description/>
  <cp:lastModifiedBy>Jaksch Jan</cp:lastModifiedBy>
  <cp:lastPrinted>2021-02-26T12:33:48Z</cp:lastPrinted>
  <dcterms:created xsi:type="dcterms:W3CDTF">2010-10-18T09:43:02Z</dcterms:created>
  <dcterms:modified xsi:type="dcterms:W3CDTF">2021-02-26T12:44:48Z</dcterms:modified>
  <cp:category/>
  <cp:version/>
  <cp:contentType/>
  <cp:contentStatus/>
</cp:coreProperties>
</file>